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Problem table" sheetId="1" r:id="rId1"/>
    <sheet name="Sheet2" sheetId="2" state="hidden" r:id="rId2"/>
  </sheets>
  <definedNames>
    <definedName name="_xlnm.Print_Area" localSheetId="0">'Problem table'!$A$1:$Q$38</definedName>
  </definedNames>
  <calcPr fullCalcOnLoad="1"/>
</workbook>
</file>

<file path=xl/sharedStrings.xml><?xml version="1.0" encoding="utf-8"?>
<sst xmlns="http://schemas.openxmlformats.org/spreadsheetml/2006/main" count="51" uniqueCount="40">
  <si>
    <t>Company Name</t>
  </si>
  <si>
    <t>Address</t>
  </si>
  <si>
    <t>REV</t>
  </si>
  <si>
    <t>DATE</t>
  </si>
  <si>
    <t>BY</t>
  </si>
  <si>
    <t>APVD</t>
  </si>
  <si>
    <t>Project Name</t>
  </si>
  <si>
    <t>Project Number</t>
  </si>
  <si>
    <t>Sheet</t>
  </si>
  <si>
    <t>Eng/Metric</t>
  </si>
  <si>
    <t>Form XXXXX-YY-ZZ</t>
  </si>
  <si>
    <t>1 of 1</t>
  </si>
  <si>
    <t>Stream No.</t>
  </si>
  <si>
    <t>Source</t>
  </si>
  <si>
    <t>Target</t>
  </si>
  <si>
    <t>2. Stream data</t>
  </si>
  <si>
    <t>1. Minimum temperature approach</t>
  </si>
  <si>
    <r>
      <t>D</t>
    </r>
    <r>
      <rPr>
        <i/>
        <sz val="12"/>
        <rFont val="Times New Roman"/>
        <family val="1"/>
      </rPr>
      <t>T</t>
    </r>
    <r>
      <rPr>
        <vertAlign val="subscript"/>
        <sz val="12"/>
        <rFont val="Times New Roman"/>
        <family val="1"/>
      </rPr>
      <t>min</t>
    </r>
  </si>
  <si>
    <t>ºC</t>
  </si>
  <si>
    <t>Actual temperature (ºC)</t>
  </si>
  <si>
    <t>Interval temperature (ºC)</t>
  </si>
  <si>
    <t>Heat capacity flow</t>
  </si>
  <si>
    <r>
      <t xml:space="preserve">rate </t>
    </r>
    <r>
      <rPr>
        <i/>
        <sz val="10"/>
        <rFont val="Arial"/>
        <family val="2"/>
      </rPr>
      <t>CP</t>
    </r>
    <r>
      <rPr>
        <sz val="10"/>
        <rFont val="Arial"/>
        <family val="2"/>
      </rPr>
      <t xml:space="preserve"> (kW/ºC)</t>
    </r>
  </si>
  <si>
    <t>(kW)</t>
  </si>
  <si>
    <t>3. Problem table</t>
  </si>
  <si>
    <t>Interval</t>
  </si>
  <si>
    <t>Interval temp</t>
  </si>
  <si>
    <t>(ºC)</t>
  </si>
  <si>
    <r>
      <t>D</t>
    </r>
    <r>
      <rPr>
        <i/>
        <sz val="12"/>
        <rFont val="Times New Roman"/>
        <family val="1"/>
      </rPr>
      <t xml:space="preserve">T </t>
    </r>
    <r>
      <rPr>
        <sz val="12"/>
        <rFont val="Times New Roman"/>
        <family val="1"/>
      </rPr>
      <t>(ºC)</t>
    </r>
  </si>
  <si>
    <r>
      <t xml:space="preserve">Sum </t>
    </r>
    <r>
      <rPr>
        <i/>
        <sz val="10"/>
        <rFont val="Arial"/>
        <family val="2"/>
      </rPr>
      <t>CP</t>
    </r>
    <r>
      <rPr>
        <sz val="10"/>
        <rFont val="Arial"/>
        <family val="0"/>
      </rPr>
      <t xml:space="preserve">c - sum </t>
    </r>
    <r>
      <rPr>
        <i/>
        <sz val="10"/>
        <rFont val="Arial"/>
        <family val="2"/>
      </rPr>
      <t>CP</t>
    </r>
    <r>
      <rPr>
        <sz val="10"/>
        <rFont val="Arial"/>
        <family val="0"/>
      </rPr>
      <t>h</t>
    </r>
  </si>
  <si>
    <t>(kW/ºC)</t>
  </si>
  <si>
    <r>
      <t>d</t>
    </r>
    <r>
      <rPr>
        <i/>
        <sz val="10"/>
        <rFont val="Arial"/>
        <family val="2"/>
      </rPr>
      <t>H</t>
    </r>
  </si>
  <si>
    <t>Cascade</t>
  </si>
  <si>
    <t>PROBLEM TABLE ALGORITHM</t>
  </si>
  <si>
    <t>Heat load</t>
  </si>
  <si>
    <t>T</t>
  </si>
  <si>
    <t>max</t>
  </si>
  <si>
    <t>min</t>
  </si>
  <si>
    <t>iscold</t>
  </si>
  <si>
    <t>sumCP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</si>
</sst>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Symbol"/>
      <family val="1"/>
    </font>
    <font>
      <i/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 vertical="top"/>
    </xf>
    <xf numFmtId="0" fontId="0" fillId="2" borderId="1" xfId="0" applyFill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2" borderId="9" xfId="0" applyFont="1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0" fillId="2" borderId="4" xfId="0" applyFill="1" applyBorder="1" applyAlignment="1">
      <alignment horizontal="left" vertical="top" indent="2"/>
    </xf>
    <xf numFmtId="0" fontId="0" fillId="2" borderId="8" xfId="0" applyFont="1" applyFill="1" applyBorder="1" applyAlignment="1">
      <alignment vertical="top"/>
    </xf>
    <xf numFmtId="0" fontId="0" fillId="2" borderId="8" xfId="0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2" fillId="2" borderId="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1" fillId="2" borderId="8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view="pageBreakPreview" zoomScaleSheetLayoutView="100" workbookViewId="0" topLeftCell="A1">
      <selection activeCell="R12" sqref="R12"/>
    </sheetView>
  </sheetViews>
  <sheetFormatPr defaultColWidth="9.140625" defaultRowHeight="12.75"/>
  <cols>
    <col min="1" max="1" width="4.7109375" style="1" customWidth="1"/>
    <col min="2" max="17" width="8.7109375" style="1" customWidth="1"/>
    <col min="18" max="18" width="9.140625" style="1" customWidth="1"/>
    <col min="19" max="39" width="9.140625" style="1" hidden="1" customWidth="1"/>
    <col min="40" max="40" width="0" style="1" hidden="1" customWidth="1"/>
    <col min="41" max="16384" width="9.140625" style="1" customWidth="1"/>
  </cols>
  <sheetData>
    <row r="1" spans="1:17" ht="15.75" customHeight="1">
      <c r="A1" s="48" t="s">
        <v>0</v>
      </c>
      <c r="B1" s="49"/>
      <c r="C1" s="49"/>
      <c r="D1" s="49"/>
      <c r="E1" s="49"/>
      <c r="F1" s="49"/>
      <c r="G1" s="49"/>
      <c r="H1" s="49"/>
      <c r="I1" s="50"/>
      <c r="J1" s="54" t="s">
        <v>6</v>
      </c>
      <c r="K1" s="43"/>
      <c r="L1" s="43"/>
      <c r="M1" s="43"/>
      <c r="N1" s="43"/>
      <c r="O1" s="43"/>
      <c r="P1" s="43"/>
      <c r="Q1" s="44"/>
    </row>
    <row r="2" spans="1:17" ht="15.75" customHeight="1">
      <c r="A2" s="51"/>
      <c r="B2" s="52"/>
      <c r="C2" s="52"/>
      <c r="D2" s="52"/>
      <c r="E2" s="52"/>
      <c r="F2" s="52"/>
      <c r="G2" s="52"/>
      <c r="H2" s="52"/>
      <c r="I2" s="53"/>
      <c r="J2" s="55" t="s">
        <v>7</v>
      </c>
      <c r="K2" s="47"/>
      <c r="L2" s="47"/>
      <c r="M2" s="47"/>
      <c r="N2" s="47"/>
      <c r="O2" s="2" t="s">
        <v>8</v>
      </c>
      <c r="P2" s="45" t="s">
        <v>11</v>
      </c>
      <c r="Q2" s="46"/>
    </row>
    <row r="3" spans="1:17" ht="12.75">
      <c r="A3" s="56" t="s">
        <v>1</v>
      </c>
      <c r="B3" s="23"/>
      <c r="C3" s="23"/>
      <c r="D3" s="23"/>
      <c r="E3" s="23"/>
      <c r="F3" s="23"/>
      <c r="G3" s="23"/>
      <c r="H3" s="23"/>
      <c r="I3" s="24"/>
      <c r="J3" s="3" t="s">
        <v>2</v>
      </c>
      <c r="K3" s="3" t="s">
        <v>3</v>
      </c>
      <c r="L3" s="3" t="s">
        <v>4</v>
      </c>
      <c r="M3" s="3" t="s">
        <v>5</v>
      </c>
      <c r="N3" s="3" t="s">
        <v>2</v>
      </c>
      <c r="O3" s="3" t="s">
        <v>3</v>
      </c>
      <c r="P3" s="3" t="s">
        <v>4</v>
      </c>
      <c r="Q3" s="3" t="s">
        <v>5</v>
      </c>
    </row>
    <row r="4" spans="1:17" ht="15" customHeight="1">
      <c r="A4" s="37" t="s">
        <v>33</v>
      </c>
      <c r="B4" s="38"/>
      <c r="C4" s="38"/>
      <c r="D4" s="38"/>
      <c r="E4" s="38"/>
      <c r="F4" s="38"/>
      <c r="G4" s="38"/>
      <c r="H4" s="38"/>
      <c r="I4" s="39"/>
      <c r="J4" s="4"/>
      <c r="K4" s="4"/>
      <c r="L4" s="4"/>
      <c r="M4" s="4"/>
      <c r="N4" s="4"/>
      <c r="O4" s="4"/>
      <c r="P4" s="4"/>
      <c r="Q4" s="4"/>
    </row>
    <row r="5" spans="1:17" ht="15" customHeight="1">
      <c r="A5" s="37"/>
      <c r="B5" s="38"/>
      <c r="C5" s="38"/>
      <c r="D5" s="38"/>
      <c r="E5" s="38"/>
      <c r="F5" s="38"/>
      <c r="G5" s="38"/>
      <c r="H5" s="38"/>
      <c r="I5" s="39"/>
      <c r="J5" s="4"/>
      <c r="K5" s="4"/>
      <c r="L5" s="4"/>
      <c r="M5" s="4"/>
      <c r="N5" s="4"/>
      <c r="O5" s="4"/>
      <c r="P5" s="4"/>
      <c r="Q5" s="4"/>
    </row>
    <row r="6" spans="1:17" ht="15" customHeight="1">
      <c r="A6" s="37"/>
      <c r="B6" s="38"/>
      <c r="C6" s="38"/>
      <c r="D6" s="38"/>
      <c r="E6" s="38"/>
      <c r="F6" s="38"/>
      <c r="G6" s="38"/>
      <c r="H6" s="38"/>
      <c r="I6" s="39"/>
      <c r="J6" s="4"/>
      <c r="K6" s="4"/>
      <c r="L6" s="4"/>
      <c r="M6" s="4"/>
      <c r="N6" s="4"/>
      <c r="O6" s="4"/>
      <c r="P6" s="4"/>
      <c r="Q6" s="4"/>
    </row>
    <row r="7" spans="1:17" ht="15" customHeight="1">
      <c r="A7" s="40" t="s">
        <v>10</v>
      </c>
      <c r="B7" s="41"/>
      <c r="C7" s="41"/>
      <c r="D7" s="41"/>
      <c r="E7" s="41"/>
      <c r="F7" s="41"/>
      <c r="G7" s="41"/>
      <c r="H7" s="41"/>
      <c r="I7" s="42"/>
      <c r="J7" s="6"/>
      <c r="K7" s="6"/>
      <c r="L7" s="6"/>
      <c r="M7" s="6"/>
      <c r="N7" s="6"/>
      <c r="O7" s="6"/>
      <c r="P7" s="6"/>
      <c r="Q7" s="6"/>
    </row>
    <row r="8" spans="1:17" s="5" customFormat="1" ht="12.75">
      <c r="A8" s="13"/>
      <c r="B8" s="14" t="s">
        <v>16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s="5" customFormat="1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</row>
    <row r="10" spans="1:17" s="5" customFormat="1" ht="18.75">
      <c r="A10" s="16"/>
      <c r="B10" s="17"/>
      <c r="C10" s="19" t="s">
        <v>17</v>
      </c>
      <c r="D10" s="20">
        <v>0</v>
      </c>
      <c r="E10" s="21" t="s">
        <v>18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</row>
    <row r="11" spans="1:17" s="5" customFormat="1" ht="12.75">
      <c r="A11" s="2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5"/>
    </row>
    <row r="12" spans="1:17" ht="12.75">
      <c r="A12" s="13"/>
      <c r="B12" s="14" t="s">
        <v>15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1:39" ht="12.7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U13" s="1" t="s">
        <v>25</v>
      </c>
      <c r="W13" s="1">
        <v>1</v>
      </c>
      <c r="X13" s="1">
        <v>2</v>
      </c>
      <c r="Y13" s="1">
        <v>3</v>
      </c>
      <c r="Z13" s="1">
        <v>4</v>
      </c>
      <c r="AA13" s="1">
        <v>5</v>
      </c>
      <c r="AB13" s="1">
        <v>6</v>
      </c>
      <c r="AC13" s="1">
        <v>7</v>
      </c>
      <c r="AD13" s="1">
        <v>8</v>
      </c>
      <c r="AF13" s="1">
        <v>1</v>
      </c>
      <c r="AG13" s="1">
        <v>2</v>
      </c>
      <c r="AH13" s="1">
        <v>3</v>
      </c>
      <c r="AI13" s="1">
        <v>4</v>
      </c>
      <c r="AJ13" s="1">
        <v>5</v>
      </c>
      <c r="AK13" s="1">
        <v>6</v>
      </c>
      <c r="AL13" s="1">
        <v>7</v>
      </c>
      <c r="AM13" s="1">
        <v>8</v>
      </c>
    </row>
    <row r="14" spans="1:29" ht="12.75">
      <c r="A14" s="16"/>
      <c r="B14" s="12"/>
      <c r="C14" s="9"/>
      <c r="D14" s="7"/>
      <c r="E14" s="33" t="s">
        <v>19</v>
      </c>
      <c r="F14" s="7"/>
      <c r="G14" s="7"/>
      <c r="H14" s="7"/>
      <c r="I14" s="33" t="s">
        <v>20</v>
      </c>
      <c r="J14" s="7"/>
      <c r="K14" s="7"/>
      <c r="L14" s="7"/>
      <c r="M14" s="7" t="s">
        <v>21</v>
      </c>
      <c r="N14" s="7"/>
      <c r="O14" s="7"/>
      <c r="P14" s="8" t="s">
        <v>34</v>
      </c>
      <c r="Q14" s="26"/>
      <c r="U14" s="1" t="s">
        <v>35</v>
      </c>
      <c r="V14" s="1">
        <f>E29</f>
        <v>0</v>
      </c>
      <c r="W14" s="1">
        <f>E30</f>
        <v>0</v>
      </c>
      <c r="X14" s="1">
        <f>E31</f>
        <v>0</v>
      </c>
      <c r="Y14" s="1">
        <f>E32</f>
        <v>0</v>
      </c>
      <c r="Z14" s="1">
        <f>E33</f>
        <v>0</v>
      </c>
      <c r="AA14" s="1">
        <f>E34</f>
        <v>0</v>
      </c>
      <c r="AB14" s="1">
        <f>E35</f>
        <v>0</v>
      </c>
      <c r="AC14" s="1">
        <f>E36</f>
        <v>0</v>
      </c>
    </row>
    <row r="15" spans="1:21" ht="12.75">
      <c r="A15" s="16"/>
      <c r="B15" s="12"/>
      <c r="C15" s="10" t="s">
        <v>12</v>
      </c>
      <c r="D15" s="2"/>
      <c r="E15" s="2" t="s">
        <v>13</v>
      </c>
      <c r="F15" s="2"/>
      <c r="G15" s="2" t="s">
        <v>14</v>
      </c>
      <c r="H15" s="2"/>
      <c r="I15" s="2" t="s">
        <v>13</v>
      </c>
      <c r="J15" s="2"/>
      <c r="K15" s="2" t="s">
        <v>14</v>
      </c>
      <c r="L15" s="2"/>
      <c r="M15" s="2" t="s">
        <v>22</v>
      </c>
      <c r="N15" s="2"/>
      <c r="O15" s="2"/>
      <c r="P15" s="27" t="s">
        <v>23</v>
      </c>
      <c r="Q15" s="26"/>
      <c r="S15" s="1" t="s">
        <v>38</v>
      </c>
      <c r="T15" s="1" t="s">
        <v>36</v>
      </c>
      <c r="U15" s="1" t="s">
        <v>37</v>
      </c>
    </row>
    <row r="16" spans="1:39" ht="12.75">
      <c r="A16" s="16"/>
      <c r="B16" s="12"/>
      <c r="C16" s="9">
        <v>1</v>
      </c>
      <c r="D16" s="7"/>
      <c r="E16" s="7">
        <v>0</v>
      </c>
      <c r="F16" s="7"/>
      <c r="G16" s="7">
        <v>0</v>
      </c>
      <c r="H16" s="7"/>
      <c r="I16" s="7">
        <f aca="true" t="shared" si="0" ref="I16:I23">IF(E16="","",IF(E16&gt;G16,E16-($D$10/2),E16+($D$10/2)))</f>
        <v>0</v>
      </c>
      <c r="J16" s="7"/>
      <c r="K16" s="7">
        <f aca="true" t="shared" si="1" ref="K16:K23">IF(G16="","",IF(E16&gt;G16,G16-($D$10/2),G16+($D$10/2)))</f>
        <v>0</v>
      </c>
      <c r="L16" s="7"/>
      <c r="M16" s="7">
        <v>0</v>
      </c>
      <c r="N16" s="7"/>
      <c r="O16" s="7"/>
      <c r="P16" s="8">
        <f>ABS(M16*(E16-G16))</f>
        <v>0</v>
      </c>
      <c r="Q16" s="26"/>
      <c r="S16" s="1">
        <f>IF(I16&gt;K16,-1,1)</f>
        <v>1</v>
      </c>
      <c r="T16" s="1">
        <f>IF(I16="",0,LARGE(I16:K16,1))</f>
        <v>0</v>
      </c>
      <c r="U16" s="1">
        <f>IF(I16="",0,LARGE(I16:K16,2))</f>
        <v>0</v>
      </c>
      <c r="W16" s="1">
        <f>IF(AND($T16&gt;W$14,OR($U16&lt;W$14,$U16=W$14)),1,0)</f>
        <v>0</v>
      </c>
      <c r="X16" s="1">
        <f aca="true" t="shared" si="2" ref="X16:AD16">IF(AND($T16&gt;X$14,OR($U16&lt;X$14,$U16=X$14)),1,0)</f>
        <v>0</v>
      </c>
      <c r="Y16" s="1">
        <f t="shared" si="2"/>
        <v>0</v>
      </c>
      <c r="Z16" s="1">
        <f t="shared" si="2"/>
        <v>0</v>
      </c>
      <c r="AA16" s="1">
        <f t="shared" si="2"/>
        <v>0</v>
      </c>
      <c r="AB16" s="1">
        <f t="shared" si="2"/>
        <v>0</v>
      </c>
      <c r="AC16" s="1">
        <f t="shared" si="2"/>
        <v>0</v>
      </c>
      <c r="AD16" s="1">
        <f t="shared" si="2"/>
        <v>0</v>
      </c>
      <c r="AF16" s="1">
        <f aca="true" t="shared" si="3" ref="AF16:AF23">$M16*W16*$S16</f>
        <v>0</v>
      </c>
      <c r="AG16" s="1">
        <f aca="true" t="shared" si="4" ref="AG16:AM19">$M16*X16*$S16</f>
        <v>0</v>
      </c>
      <c r="AH16" s="1">
        <f t="shared" si="4"/>
        <v>0</v>
      </c>
      <c r="AI16" s="1">
        <f t="shared" si="4"/>
        <v>0</v>
      </c>
      <c r="AJ16" s="1">
        <f t="shared" si="4"/>
        <v>0</v>
      </c>
      <c r="AK16" s="1">
        <f t="shared" si="4"/>
        <v>0</v>
      </c>
      <c r="AL16" s="1">
        <f t="shared" si="4"/>
        <v>0</v>
      </c>
      <c r="AM16" s="1">
        <f t="shared" si="4"/>
        <v>0</v>
      </c>
    </row>
    <row r="17" spans="1:39" ht="12.75">
      <c r="A17" s="16"/>
      <c r="B17" s="12"/>
      <c r="C17" s="30">
        <v>2</v>
      </c>
      <c r="D17" s="12"/>
      <c r="E17" s="12">
        <v>0</v>
      </c>
      <c r="F17" s="12"/>
      <c r="G17" s="12">
        <v>0</v>
      </c>
      <c r="H17" s="12"/>
      <c r="I17" s="12">
        <f t="shared" si="0"/>
        <v>0</v>
      </c>
      <c r="J17" s="12"/>
      <c r="K17" s="12">
        <f t="shared" si="1"/>
        <v>0</v>
      </c>
      <c r="L17" s="12"/>
      <c r="M17" s="12">
        <v>0</v>
      </c>
      <c r="N17" s="12"/>
      <c r="O17" s="12"/>
      <c r="P17" s="26">
        <f aca="true" t="shared" si="5" ref="P17:P23">ABS(M17*(E17-G17))</f>
        <v>0</v>
      </c>
      <c r="Q17" s="26"/>
      <c r="S17" s="1">
        <f aca="true" t="shared" si="6" ref="S17:S23">IF(I17&gt;K17,-1,1)</f>
        <v>1</v>
      </c>
      <c r="T17" s="1">
        <f aca="true" t="shared" si="7" ref="T17:T23">IF(I17="",0,LARGE(I17:K17,1))</f>
        <v>0</v>
      </c>
      <c r="U17" s="1">
        <f aca="true" t="shared" si="8" ref="U17:U23">IF(I17="",0,LARGE(I17:K17,2))</f>
        <v>0</v>
      </c>
      <c r="W17" s="1">
        <f aca="true" t="shared" si="9" ref="W17:AD23">IF(AND($T17&gt;W$14,OR($U17&lt;W$14,$U17=W$14)),1,0)</f>
        <v>0</v>
      </c>
      <c r="X17" s="1">
        <f t="shared" si="9"/>
        <v>0</v>
      </c>
      <c r="Y17" s="1">
        <f t="shared" si="9"/>
        <v>0</v>
      </c>
      <c r="Z17" s="1">
        <f t="shared" si="9"/>
        <v>0</v>
      </c>
      <c r="AA17" s="1">
        <f t="shared" si="9"/>
        <v>0</v>
      </c>
      <c r="AB17" s="1">
        <f t="shared" si="9"/>
        <v>0</v>
      </c>
      <c r="AC17" s="1">
        <f t="shared" si="9"/>
        <v>0</v>
      </c>
      <c r="AD17" s="1">
        <f t="shared" si="9"/>
        <v>0</v>
      </c>
      <c r="AF17" s="1">
        <f t="shared" si="3"/>
        <v>0</v>
      </c>
      <c r="AG17" s="1">
        <f t="shared" si="4"/>
        <v>0</v>
      </c>
      <c r="AH17" s="1">
        <f t="shared" si="4"/>
        <v>0</v>
      </c>
      <c r="AI17" s="1">
        <f t="shared" si="4"/>
        <v>0</v>
      </c>
      <c r="AJ17" s="1">
        <f t="shared" si="4"/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</row>
    <row r="18" spans="1:39" ht="12.75">
      <c r="A18" s="16"/>
      <c r="B18" s="12"/>
      <c r="C18" s="30">
        <v>3</v>
      </c>
      <c r="D18" s="12"/>
      <c r="E18" s="12">
        <v>0</v>
      </c>
      <c r="F18" s="12"/>
      <c r="G18" s="12">
        <v>0</v>
      </c>
      <c r="H18" s="12"/>
      <c r="I18" s="12">
        <f t="shared" si="0"/>
        <v>0</v>
      </c>
      <c r="J18" s="12"/>
      <c r="K18" s="12">
        <f t="shared" si="1"/>
        <v>0</v>
      </c>
      <c r="L18" s="12"/>
      <c r="M18" s="12">
        <v>0</v>
      </c>
      <c r="N18" s="12"/>
      <c r="O18" s="12"/>
      <c r="P18" s="26">
        <f t="shared" si="5"/>
        <v>0</v>
      </c>
      <c r="Q18" s="26"/>
      <c r="S18" s="1">
        <f t="shared" si="6"/>
        <v>1</v>
      </c>
      <c r="T18" s="1">
        <f t="shared" si="7"/>
        <v>0</v>
      </c>
      <c r="U18" s="1">
        <f t="shared" si="8"/>
        <v>0</v>
      </c>
      <c r="W18" s="1">
        <f t="shared" si="9"/>
        <v>0</v>
      </c>
      <c r="X18" s="1">
        <f t="shared" si="9"/>
        <v>0</v>
      </c>
      <c r="Y18" s="1">
        <f t="shared" si="9"/>
        <v>0</v>
      </c>
      <c r="Z18" s="1">
        <f t="shared" si="9"/>
        <v>0</v>
      </c>
      <c r="AA18" s="1">
        <f t="shared" si="9"/>
        <v>0</v>
      </c>
      <c r="AB18" s="1">
        <f t="shared" si="9"/>
        <v>0</v>
      </c>
      <c r="AC18" s="1">
        <f t="shared" si="9"/>
        <v>0</v>
      </c>
      <c r="AD18" s="1">
        <f t="shared" si="9"/>
        <v>0</v>
      </c>
      <c r="AF18" s="1">
        <f t="shared" si="3"/>
        <v>0</v>
      </c>
      <c r="AG18" s="1">
        <f t="shared" si="4"/>
        <v>0</v>
      </c>
      <c r="AH18" s="1">
        <f t="shared" si="4"/>
        <v>0</v>
      </c>
      <c r="AI18" s="1">
        <f t="shared" si="4"/>
        <v>0</v>
      </c>
      <c r="AJ18" s="1">
        <f t="shared" si="4"/>
        <v>0</v>
      </c>
      <c r="AK18" s="1">
        <f t="shared" si="4"/>
        <v>0</v>
      </c>
      <c r="AL18" s="1">
        <f t="shared" si="4"/>
        <v>0</v>
      </c>
      <c r="AM18" s="1">
        <f t="shared" si="4"/>
        <v>0</v>
      </c>
    </row>
    <row r="19" spans="1:39" ht="12.75">
      <c r="A19" s="16"/>
      <c r="B19" s="12"/>
      <c r="C19" s="30">
        <v>4</v>
      </c>
      <c r="D19" s="12"/>
      <c r="E19" s="12">
        <v>0</v>
      </c>
      <c r="F19" s="12"/>
      <c r="G19" s="12">
        <v>0</v>
      </c>
      <c r="H19" s="12"/>
      <c r="I19" s="12">
        <f t="shared" si="0"/>
        <v>0</v>
      </c>
      <c r="J19" s="12"/>
      <c r="K19" s="12">
        <f t="shared" si="1"/>
        <v>0</v>
      </c>
      <c r="L19" s="12"/>
      <c r="M19" s="12">
        <v>0</v>
      </c>
      <c r="N19" s="12"/>
      <c r="O19" s="12"/>
      <c r="P19" s="26">
        <f t="shared" si="5"/>
        <v>0</v>
      </c>
      <c r="Q19" s="26"/>
      <c r="S19" s="1">
        <f t="shared" si="6"/>
        <v>1</v>
      </c>
      <c r="T19" s="1">
        <f t="shared" si="7"/>
        <v>0</v>
      </c>
      <c r="U19" s="1">
        <f t="shared" si="8"/>
        <v>0</v>
      </c>
      <c r="W19" s="1">
        <f t="shared" si="9"/>
        <v>0</v>
      </c>
      <c r="X19" s="1">
        <f t="shared" si="9"/>
        <v>0</v>
      </c>
      <c r="Y19" s="1">
        <f t="shared" si="9"/>
        <v>0</v>
      </c>
      <c r="Z19" s="1">
        <f t="shared" si="9"/>
        <v>0</v>
      </c>
      <c r="AA19" s="1">
        <f t="shared" si="9"/>
        <v>0</v>
      </c>
      <c r="AB19" s="1">
        <f t="shared" si="9"/>
        <v>0</v>
      </c>
      <c r="AC19" s="1">
        <f t="shared" si="9"/>
        <v>0</v>
      </c>
      <c r="AD19" s="1">
        <f t="shared" si="9"/>
        <v>0</v>
      </c>
      <c r="AF19" s="1">
        <f t="shared" si="3"/>
        <v>0</v>
      </c>
      <c r="AG19" s="1">
        <f t="shared" si="4"/>
        <v>0</v>
      </c>
      <c r="AH19" s="1">
        <f t="shared" si="4"/>
        <v>0</v>
      </c>
      <c r="AI19" s="1">
        <f t="shared" si="4"/>
        <v>0</v>
      </c>
      <c r="AJ19" s="1">
        <f t="shared" si="4"/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</row>
    <row r="20" spans="1:39" ht="12.75">
      <c r="A20" s="16"/>
      <c r="B20" s="12"/>
      <c r="C20" s="30">
        <v>5</v>
      </c>
      <c r="D20" s="12"/>
      <c r="E20" s="12">
        <v>0</v>
      </c>
      <c r="F20" s="12"/>
      <c r="G20" s="12">
        <v>0</v>
      </c>
      <c r="H20" s="12"/>
      <c r="I20" s="12">
        <f t="shared" si="0"/>
        <v>0</v>
      </c>
      <c r="J20" s="12"/>
      <c r="K20" s="12">
        <f t="shared" si="1"/>
        <v>0</v>
      </c>
      <c r="L20" s="12"/>
      <c r="M20" s="12">
        <v>0</v>
      </c>
      <c r="N20" s="12"/>
      <c r="O20" s="12"/>
      <c r="P20" s="26">
        <f t="shared" si="5"/>
        <v>0</v>
      </c>
      <c r="Q20" s="26"/>
      <c r="S20" s="1">
        <f t="shared" si="6"/>
        <v>1</v>
      </c>
      <c r="T20" s="1">
        <f t="shared" si="7"/>
        <v>0</v>
      </c>
      <c r="U20" s="1">
        <f t="shared" si="8"/>
        <v>0</v>
      </c>
      <c r="W20" s="1">
        <f t="shared" si="9"/>
        <v>0</v>
      </c>
      <c r="X20" s="1">
        <f t="shared" si="9"/>
        <v>0</v>
      </c>
      <c r="Y20" s="1">
        <f t="shared" si="9"/>
        <v>0</v>
      </c>
      <c r="Z20" s="1">
        <f t="shared" si="9"/>
        <v>0</v>
      </c>
      <c r="AA20" s="1">
        <f t="shared" si="9"/>
        <v>0</v>
      </c>
      <c r="AB20" s="1">
        <f t="shared" si="9"/>
        <v>0</v>
      </c>
      <c r="AC20" s="1">
        <f t="shared" si="9"/>
        <v>0</v>
      </c>
      <c r="AD20" s="1">
        <f t="shared" si="9"/>
        <v>0</v>
      </c>
      <c r="AF20" s="1">
        <f t="shared" si="3"/>
        <v>0</v>
      </c>
      <c r="AG20" s="1">
        <f aca="true" t="shared" si="10" ref="AG20:AM23">$M20*X20*$S20</f>
        <v>0</v>
      </c>
      <c r="AH20" s="1">
        <f t="shared" si="10"/>
        <v>0</v>
      </c>
      <c r="AI20" s="1">
        <f t="shared" si="10"/>
        <v>0</v>
      </c>
      <c r="AJ20" s="1">
        <f t="shared" si="10"/>
        <v>0</v>
      </c>
      <c r="AK20" s="1">
        <f t="shared" si="10"/>
        <v>0</v>
      </c>
      <c r="AL20" s="1">
        <f t="shared" si="10"/>
        <v>0</v>
      </c>
      <c r="AM20" s="1">
        <f t="shared" si="10"/>
        <v>0</v>
      </c>
    </row>
    <row r="21" spans="1:39" ht="12.75">
      <c r="A21" s="16"/>
      <c r="B21" s="12"/>
      <c r="C21" s="30">
        <v>6</v>
      </c>
      <c r="D21" s="12"/>
      <c r="E21" s="12">
        <v>0</v>
      </c>
      <c r="F21" s="12"/>
      <c r="G21" s="12">
        <v>0</v>
      </c>
      <c r="H21" s="12"/>
      <c r="I21" s="12">
        <f t="shared" si="0"/>
        <v>0</v>
      </c>
      <c r="J21" s="12"/>
      <c r="K21" s="12">
        <f t="shared" si="1"/>
        <v>0</v>
      </c>
      <c r="L21" s="12"/>
      <c r="M21" s="12">
        <v>0</v>
      </c>
      <c r="N21" s="12"/>
      <c r="O21" s="12"/>
      <c r="P21" s="26">
        <f t="shared" si="5"/>
        <v>0</v>
      </c>
      <c r="Q21" s="26"/>
      <c r="S21" s="1">
        <f t="shared" si="6"/>
        <v>1</v>
      </c>
      <c r="T21" s="1">
        <f t="shared" si="7"/>
        <v>0</v>
      </c>
      <c r="U21" s="1">
        <f t="shared" si="8"/>
        <v>0</v>
      </c>
      <c r="W21" s="1">
        <f t="shared" si="9"/>
        <v>0</v>
      </c>
      <c r="X21" s="1">
        <f t="shared" si="9"/>
        <v>0</v>
      </c>
      <c r="Y21" s="1">
        <f t="shared" si="9"/>
        <v>0</v>
      </c>
      <c r="Z21" s="1">
        <f t="shared" si="9"/>
        <v>0</v>
      </c>
      <c r="AA21" s="1">
        <f t="shared" si="9"/>
        <v>0</v>
      </c>
      <c r="AB21" s="1">
        <f t="shared" si="9"/>
        <v>0</v>
      </c>
      <c r="AC21" s="1">
        <f t="shared" si="9"/>
        <v>0</v>
      </c>
      <c r="AD21" s="1">
        <f t="shared" si="9"/>
        <v>0</v>
      </c>
      <c r="AF21" s="1">
        <f t="shared" si="3"/>
        <v>0</v>
      </c>
      <c r="AG21" s="1">
        <f t="shared" si="10"/>
        <v>0</v>
      </c>
      <c r="AH21" s="1">
        <f t="shared" si="10"/>
        <v>0</v>
      </c>
      <c r="AI21" s="1">
        <f t="shared" si="10"/>
        <v>0</v>
      </c>
      <c r="AJ21" s="1">
        <f t="shared" si="10"/>
        <v>0</v>
      </c>
      <c r="AK21" s="1">
        <f t="shared" si="10"/>
        <v>0</v>
      </c>
      <c r="AL21" s="1">
        <f t="shared" si="10"/>
        <v>0</v>
      </c>
      <c r="AM21" s="1">
        <f t="shared" si="10"/>
        <v>0</v>
      </c>
    </row>
    <row r="22" spans="1:39" ht="12.75">
      <c r="A22" s="16"/>
      <c r="B22" s="12"/>
      <c r="C22" s="30">
        <v>7</v>
      </c>
      <c r="D22" s="12"/>
      <c r="E22" s="12">
        <v>0</v>
      </c>
      <c r="F22" s="12"/>
      <c r="G22" s="12">
        <v>0</v>
      </c>
      <c r="H22" s="12"/>
      <c r="I22" s="12">
        <f t="shared" si="0"/>
        <v>0</v>
      </c>
      <c r="J22" s="12"/>
      <c r="K22" s="12">
        <f t="shared" si="1"/>
        <v>0</v>
      </c>
      <c r="L22" s="12"/>
      <c r="M22" s="12">
        <v>0</v>
      </c>
      <c r="N22" s="12"/>
      <c r="O22" s="12"/>
      <c r="P22" s="26">
        <f t="shared" si="5"/>
        <v>0</v>
      </c>
      <c r="Q22" s="26"/>
      <c r="S22" s="1">
        <f t="shared" si="6"/>
        <v>1</v>
      </c>
      <c r="T22" s="1">
        <f t="shared" si="7"/>
        <v>0</v>
      </c>
      <c r="U22" s="1">
        <f t="shared" si="8"/>
        <v>0</v>
      </c>
      <c r="W22" s="1">
        <f t="shared" si="9"/>
        <v>0</v>
      </c>
      <c r="X22" s="1">
        <f t="shared" si="9"/>
        <v>0</v>
      </c>
      <c r="Y22" s="1">
        <f t="shared" si="9"/>
        <v>0</v>
      </c>
      <c r="Z22" s="1">
        <f t="shared" si="9"/>
        <v>0</v>
      </c>
      <c r="AA22" s="1">
        <f t="shared" si="9"/>
        <v>0</v>
      </c>
      <c r="AB22" s="1">
        <f t="shared" si="9"/>
        <v>0</v>
      </c>
      <c r="AC22" s="1">
        <f t="shared" si="9"/>
        <v>0</v>
      </c>
      <c r="AD22" s="1">
        <f t="shared" si="9"/>
        <v>0</v>
      </c>
      <c r="AF22" s="1">
        <f t="shared" si="3"/>
        <v>0</v>
      </c>
      <c r="AG22" s="1">
        <f t="shared" si="10"/>
        <v>0</v>
      </c>
      <c r="AH22" s="1">
        <f t="shared" si="10"/>
        <v>0</v>
      </c>
      <c r="AI22" s="1">
        <f t="shared" si="10"/>
        <v>0</v>
      </c>
      <c r="AJ22" s="1">
        <f t="shared" si="10"/>
        <v>0</v>
      </c>
      <c r="AK22" s="1">
        <f t="shared" si="10"/>
        <v>0</v>
      </c>
      <c r="AL22" s="1">
        <f t="shared" si="10"/>
        <v>0</v>
      </c>
      <c r="AM22" s="1">
        <f t="shared" si="10"/>
        <v>0</v>
      </c>
    </row>
    <row r="23" spans="1:39" ht="12.75">
      <c r="A23" s="16"/>
      <c r="B23" s="12"/>
      <c r="C23" s="10">
        <v>8</v>
      </c>
      <c r="D23" s="2"/>
      <c r="E23" s="2">
        <v>0</v>
      </c>
      <c r="F23" s="2"/>
      <c r="G23" s="2">
        <v>0</v>
      </c>
      <c r="H23" s="2"/>
      <c r="I23" s="2">
        <f t="shared" si="0"/>
        <v>0</v>
      </c>
      <c r="J23" s="2"/>
      <c r="K23" s="2">
        <f t="shared" si="1"/>
        <v>0</v>
      </c>
      <c r="L23" s="2"/>
      <c r="M23" s="2">
        <v>0</v>
      </c>
      <c r="N23" s="2"/>
      <c r="O23" s="2"/>
      <c r="P23" s="27">
        <f t="shared" si="5"/>
        <v>0</v>
      </c>
      <c r="Q23" s="26"/>
      <c r="S23" s="1">
        <f t="shared" si="6"/>
        <v>1</v>
      </c>
      <c r="T23" s="1">
        <f t="shared" si="7"/>
        <v>0</v>
      </c>
      <c r="U23" s="1">
        <f t="shared" si="8"/>
        <v>0</v>
      </c>
      <c r="W23" s="1">
        <f t="shared" si="9"/>
        <v>0</v>
      </c>
      <c r="X23" s="1">
        <f t="shared" si="9"/>
        <v>0</v>
      </c>
      <c r="Y23" s="1">
        <f t="shared" si="9"/>
        <v>0</v>
      </c>
      <c r="Z23" s="1">
        <f t="shared" si="9"/>
        <v>0</v>
      </c>
      <c r="AA23" s="1">
        <f t="shared" si="9"/>
        <v>0</v>
      </c>
      <c r="AB23" s="1">
        <f t="shared" si="9"/>
        <v>0</v>
      </c>
      <c r="AC23" s="1">
        <f t="shared" si="9"/>
        <v>0</v>
      </c>
      <c r="AD23" s="1">
        <f t="shared" si="9"/>
        <v>0</v>
      </c>
      <c r="AF23" s="1">
        <f t="shared" si="3"/>
        <v>0</v>
      </c>
      <c r="AG23" s="1">
        <f t="shared" si="10"/>
        <v>0</v>
      </c>
      <c r="AH23" s="1">
        <f t="shared" si="10"/>
        <v>0</v>
      </c>
      <c r="AI23" s="1">
        <f t="shared" si="10"/>
        <v>0</v>
      </c>
      <c r="AJ23" s="1">
        <f t="shared" si="10"/>
        <v>0</v>
      </c>
      <c r="AK23" s="1">
        <f t="shared" si="10"/>
        <v>0</v>
      </c>
      <c r="AL23" s="1">
        <f t="shared" si="10"/>
        <v>0</v>
      </c>
      <c r="AM23" s="1">
        <f t="shared" si="10"/>
        <v>0</v>
      </c>
    </row>
    <row r="24" spans="1:39" ht="12.75">
      <c r="A24" s="2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7"/>
      <c r="AE24" s="1" t="s">
        <v>39</v>
      </c>
      <c r="AF24" s="1">
        <f>SUM(AF16:AF23)</f>
        <v>0</v>
      </c>
      <c r="AG24" s="1">
        <f aca="true" t="shared" si="11" ref="AG24:AM24">SUM(AG16:AG23)</f>
        <v>0</v>
      </c>
      <c r="AH24" s="1">
        <f t="shared" si="11"/>
        <v>0</v>
      </c>
      <c r="AI24" s="1">
        <f t="shared" si="11"/>
        <v>0</v>
      </c>
      <c r="AJ24" s="1">
        <f t="shared" si="11"/>
        <v>0</v>
      </c>
      <c r="AK24" s="1">
        <f t="shared" si="11"/>
        <v>0</v>
      </c>
      <c r="AL24" s="1">
        <f t="shared" si="11"/>
        <v>0</v>
      </c>
      <c r="AM24" s="1">
        <f t="shared" si="11"/>
        <v>0</v>
      </c>
    </row>
    <row r="25" spans="1:17" ht="12.75">
      <c r="A25" s="13"/>
      <c r="B25" s="14" t="s">
        <v>24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1:17" s="5" customFormat="1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</row>
    <row r="27" spans="1:17" ht="12.75">
      <c r="A27" s="16"/>
      <c r="B27" s="12"/>
      <c r="C27" s="9" t="s">
        <v>25</v>
      </c>
      <c r="D27" s="7"/>
      <c r="E27" s="7" t="s">
        <v>26</v>
      </c>
      <c r="F27" s="7"/>
      <c r="G27" s="7" t="s">
        <v>25</v>
      </c>
      <c r="H27" s="33" t="s">
        <v>29</v>
      </c>
      <c r="I27" s="7"/>
      <c r="J27" s="7"/>
      <c r="K27" s="7" t="s">
        <v>31</v>
      </c>
      <c r="L27" s="7"/>
      <c r="M27" s="7" t="s">
        <v>32</v>
      </c>
      <c r="N27" s="7"/>
      <c r="O27" s="7"/>
      <c r="P27" s="8"/>
      <c r="Q27" s="26"/>
    </row>
    <row r="28" spans="1:17" ht="15.75">
      <c r="A28" s="16"/>
      <c r="B28" s="12"/>
      <c r="C28" s="10"/>
      <c r="D28" s="2"/>
      <c r="E28" s="2" t="s">
        <v>27</v>
      </c>
      <c r="F28" s="2"/>
      <c r="G28" s="36" t="s">
        <v>28</v>
      </c>
      <c r="H28" s="2"/>
      <c r="I28" s="2" t="s">
        <v>30</v>
      </c>
      <c r="J28" s="2"/>
      <c r="K28" s="2" t="s">
        <v>23</v>
      </c>
      <c r="L28" s="2"/>
      <c r="M28" s="2" t="s">
        <v>23</v>
      </c>
      <c r="N28" s="2"/>
      <c r="O28" s="2" t="s">
        <v>23</v>
      </c>
      <c r="P28" s="27"/>
      <c r="Q28" s="26"/>
    </row>
    <row r="29" spans="1:17" s="5" customFormat="1" ht="12.75">
      <c r="A29" s="16"/>
      <c r="B29" s="17"/>
      <c r="C29" s="16"/>
      <c r="D29" s="17"/>
      <c r="E29" s="28">
        <f>LARGE($I$16:$K$23,C30)</f>
        <v>0</v>
      </c>
      <c r="F29" s="17"/>
      <c r="G29" s="17"/>
      <c r="H29" s="17"/>
      <c r="I29" s="17"/>
      <c r="J29" s="17"/>
      <c r="K29" s="17"/>
      <c r="L29" s="17"/>
      <c r="M29" s="28">
        <v>0</v>
      </c>
      <c r="N29" s="28"/>
      <c r="O29" s="28">
        <f>ABS(SMALL(M30:M36,1))</f>
        <v>0</v>
      </c>
      <c r="P29" s="29"/>
      <c r="Q29" s="29"/>
    </row>
    <row r="30" spans="1:17" ht="12.75">
      <c r="A30" s="30"/>
      <c r="B30" s="17"/>
      <c r="C30" s="34">
        <v>1</v>
      </c>
      <c r="D30" s="17"/>
      <c r="E30" s="28">
        <f aca="true" t="shared" si="12" ref="E30:E35">LARGE($I$16:$K$23,C31)</f>
        <v>0</v>
      </c>
      <c r="F30" s="17"/>
      <c r="G30" s="28">
        <f>E29-E30</f>
        <v>0</v>
      </c>
      <c r="H30" s="17"/>
      <c r="I30" s="28">
        <f>AF24</f>
        <v>0</v>
      </c>
      <c r="J30" s="28"/>
      <c r="K30" s="28">
        <f>G30*I30</f>
        <v>0</v>
      </c>
      <c r="L30" s="28"/>
      <c r="M30" s="28">
        <f>M29-K30</f>
        <v>0</v>
      </c>
      <c r="N30" s="28"/>
      <c r="O30" s="28">
        <f>O29-K30</f>
        <v>0</v>
      </c>
      <c r="P30" s="29"/>
      <c r="Q30" s="29"/>
    </row>
    <row r="31" spans="1:17" ht="12.75" customHeight="1">
      <c r="A31" s="30"/>
      <c r="B31" s="31"/>
      <c r="C31" s="35">
        <v>2</v>
      </c>
      <c r="D31" s="31"/>
      <c r="E31" s="28">
        <f t="shared" si="12"/>
        <v>0</v>
      </c>
      <c r="F31" s="12"/>
      <c r="G31" s="28">
        <f aca="true" t="shared" si="13" ref="G31:G36">E30-E31</f>
        <v>0</v>
      </c>
      <c r="H31" s="12"/>
      <c r="I31" s="12">
        <f>AG24</f>
        <v>0</v>
      </c>
      <c r="J31" s="12"/>
      <c r="K31" s="28">
        <f aca="true" t="shared" si="14" ref="K31:K36">G31*I31</f>
        <v>0</v>
      </c>
      <c r="L31" s="12"/>
      <c r="M31" s="28">
        <f aca="true" t="shared" si="15" ref="M31:M36">M30-K31</f>
        <v>0</v>
      </c>
      <c r="N31" s="12"/>
      <c r="O31" s="28">
        <f aca="true" t="shared" si="16" ref="O31:O36">O30-K31</f>
        <v>0</v>
      </c>
      <c r="P31" s="26"/>
      <c r="Q31" s="26"/>
    </row>
    <row r="32" spans="1:17" ht="12.75">
      <c r="A32" s="30"/>
      <c r="B32" s="31"/>
      <c r="C32" s="35">
        <v>3</v>
      </c>
      <c r="D32" s="31"/>
      <c r="E32" s="28">
        <f t="shared" si="12"/>
        <v>0</v>
      </c>
      <c r="F32" s="12"/>
      <c r="G32" s="28">
        <f t="shared" si="13"/>
        <v>0</v>
      </c>
      <c r="H32" s="12"/>
      <c r="I32" s="12">
        <f>AH24</f>
        <v>0</v>
      </c>
      <c r="J32" s="12"/>
      <c r="K32" s="28">
        <f t="shared" si="14"/>
        <v>0</v>
      </c>
      <c r="L32" s="12"/>
      <c r="M32" s="28">
        <f t="shared" si="15"/>
        <v>0</v>
      </c>
      <c r="N32" s="12"/>
      <c r="O32" s="28">
        <f t="shared" si="16"/>
        <v>0</v>
      </c>
      <c r="P32" s="26"/>
      <c r="Q32" s="26"/>
    </row>
    <row r="33" spans="1:17" ht="12.75">
      <c r="A33" s="30"/>
      <c r="B33" s="31"/>
      <c r="C33" s="35">
        <v>4</v>
      </c>
      <c r="D33" s="31"/>
      <c r="E33" s="28">
        <f t="shared" si="12"/>
        <v>0</v>
      </c>
      <c r="F33" s="12"/>
      <c r="G33" s="28">
        <f t="shared" si="13"/>
        <v>0</v>
      </c>
      <c r="H33" s="12"/>
      <c r="I33" s="12">
        <f>AI24</f>
        <v>0</v>
      </c>
      <c r="J33" s="12"/>
      <c r="K33" s="28">
        <f t="shared" si="14"/>
        <v>0</v>
      </c>
      <c r="L33" s="12"/>
      <c r="M33" s="28">
        <f t="shared" si="15"/>
        <v>0</v>
      </c>
      <c r="N33" s="12"/>
      <c r="O33" s="28">
        <f t="shared" si="16"/>
        <v>0</v>
      </c>
      <c r="P33" s="26"/>
      <c r="Q33" s="26"/>
    </row>
    <row r="34" spans="1:17" ht="12.75">
      <c r="A34" s="30"/>
      <c r="B34" s="31"/>
      <c r="C34" s="35">
        <v>5</v>
      </c>
      <c r="D34" s="31"/>
      <c r="E34" s="28">
        <f t="shared" si="12"/>
        <v>0</v>
      </c>
      <c r="F34" s="12"/>
      <c r="G34" s="28">
        <f t="shared" si="13"/>
        <v>0</v>
      </c>
      <c r="H34" s="12"/>
      <c r="I34" s="12">
        <f>AJ24</f>
        <v>0</v>
      </c>
      <c r="J34" s="12"/>
      <c r="K34" s="28">
        <f t="shared" si="14"/>
        <v>0</v>
      </c>
      <c r="L34" s="12"/>
      <c r="M34" s="28">
        <f t="shared" si="15"/>
        <v>0</v>
      </c>
      <c r="N34" s="12"/>
      <c r="O34" s="28">
        <f t="shared" si="16"/>
        <v>0</v>
      </c>
      <c r="P34" s="26"/>
      <c r="Q34" s="26"/>
    </row>
    <row r="35" spans="1:17" ht="12.75">
      <c r="A35" s="30"/>
      <c r="B35" s="12"/>
      <c r="C35" s="30">
        <v>6</v>
      </c>
      <c r="D35" s="12"/>
      <c r="E35" s="28">
        <f t="shared" si="12"/>
        <v>0</v>
      </c>
      <c r="F35" s="12"/>
      <c r="G35" s="28">
        <f t="shared" si="13"/>
        <v>0</v>
      </c>
      <c r="H35" s="12"/>
      <c r="I35" s="12">
        <f>AK24</f>
        <v>0</v>
      </c>
      <c r="J35" s="12"/>
      <c r="K35" s="28">
        <f t="shared" si="14"/>
        <v>0</v>
      </c>
      <c r="L35" s="12"/>
      <c r="M35" s="28">
        <f t="shared" si="15"/>
        <v>0</v>
      </c>
      <c r="N35" s="12"/>
      <c r="O35" s="28">
        <f t="shared" si="16"/>
        <v>0</v>
      </c>
      <c r="P35" s="26"/>
      <c r="Q35" s="26"/>
    </row>
    <row r="36" spans="1:17" ht="12.75">
      <c r="A36" s="30"/>
      <c r="B36" s="12"/>
      <c r="C36" s="30">
        <v>7</v>
      </c>
      <c r="D36" s="12"/>
      <c r="E36" s="28">
        <f>LARGE($I$16:$K$23,C37)</f>
        <v>0</v>
      </c>
      <c r="F36" s="12"/>
      <c r="G36" s="28">
        <f t="shared" si="13"/>
        <v>0</v>
      </c>
      <c r="H36" s="12"/>
      <c r="I36" s="12">
        <f>AL24</f>
        <v>0</v>
      </c>
      <c r="J36" s="12"/>
      <c r="K36" s="28">
        <f t="shared" si="14"/>
        <v>0</v>
      </c>
      <c r="L36" s="12"/>
      <c r="M36" s="28">
        <f t="shared" si="15"/>
        <v>0</v>
      </c>
      <c r="N36" s="12"/>
      <c r="O36" s="28">
        <f t="shared" si="16"/>
        <v>0</v>
      </c>
      <c r="P36" s="26"/>
      <c r="Q36" s="26"/>
    </row>
    <row r="37" spans="1:17" ht="12.75">
      <c r="A37" s="30"/>
      <c r="B37" s="12"/>
      <c r="C37" s="10">
        <v>8</v>
      </c>
      <c r="D37" s="2"/>
      <c r="E37" s="32"/>
      <c r="F37" s="2"/>
      <c r="G37" s="32"/>
      <c r="H37" s="2"/>
      <c r="I37" s="2"/>
      <c r="J37" s="2"/>
      <c r="K37" s="32"/>
      <c r="L37" s="2"/>
      <c r="M37" s="32"/>
      <c r="N37" s="2"/>
      <c r="O37" s="32"/>
      <c r="P37" s="27"/>
      <c r="Q37" s="26"/>
    </row>
    <row r="38" spans="1:17" ht="12.75">
      <c r="A38" s="10"/>
      <c r="B38" s="2"/>
      <c r="C38" s="2"/>
      <c r="D38" s="2"/>
      <c r="E38" s="3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7"/>
    </row>
  </sheetData>
  <mergeCells count="9">
    <mergeCell ref="A4:I6"/>
    <mergeCell ref="A7:I7"/>
    <mergeCell ref="L1:Q1"/>
    <mergeCell ref="P2:Q2"/>
    <mergeCell ref="L2:N2"/>
    <mergeCell ref="A1:I2"/>
    <mergeCell ref="J1:K1"/>
    <mergeCell ref="J2:K2"/>
    <mergeCell ref="A3:I3"/>
  </mergeCells>
  <printOptions/>
  <pageMargins left="0.75" right="0.75" top="1" bottom="1" header="0.5" footer="0.5"/>
  <pageSetup horizontalDpi="300" verticalDpi="3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"/>
  <sheetViews>
    <sheetView workbookViewId="0" topLeftCell="A1">
      <selection activeCell="C8" sqref="C8"/>
    </sheetView>
  </sheetViews>
  <sheetFormatPr defaultColWidth="9.140625" defaultRowHeight="12.75"/>
  <cols>
    <col min="1" max="1" width="13.8515625" style="0" customWidth="1"/>
  </cols>
  <sheetData>
    <row r="3" spans="1:2" ht="12.75">
      <c r="A3" t="s">
        <v>9</v>
      </c>
      <c r="B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gptowler</dc:creator>
  <cp:keywords/>
  <dc:description/>
  <cp:lastModifiedBy>Caroline Towler</cp:lastModifiedBy>
  <cp:lastPrinted>2007-04-28T16:20:32Z</cp:lastPrinted>
  <dcterms:created xsi:type="dcterms:W3CDTF">2004-05-28T11:22:52Z</dcterms:created>
  <dcterms:modified xsi:type="dcterms:W3CDTF">2007-04-28T16:20:42Z</dcterms:modified>
  <cp:category/>
  <cp:version/>
  <cp:contentType/>
  <cp:contentStatus/>
</cp:coreProperties>
</file>