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4455" windowHeight="7080" activeTab="0"/>
  </bookViews>
  <sheets>
    <sheet name="Defektmodel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<sst xmlns="http://schemas.openxmlformats.org/spreadsheetml/2006/main" count="35" uniqueCount="34">
  <si>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A</t>
  </si>
  <si>
    <t>Quartz</t>
  </si>
  <si>
    <t>Calcite</t>
  </si>
  <si>
    <t>Dolomite</t>
  </si>
  <si>
    <t>Anhydrite</t>
  </si>
  <si>
    <t>Quarz-amorph</t>
  </si>
  <si>
    <t>Pyroxene</t>
  </si>
  <si>
    <t>porosity</t>
  </si>
  <si>
    <t>Mineral</t>
  </si>
  <si>
    <t>Olivine</t>
  </si>
  <si>
    <t>Feldspar</t>
  </si>
  <si>
    <t>Muscovite</t>
  </si>
  <si>
    <t>Biotite</t>
  </si>
  <si>
    <t>Amphibolite, Hornblende</t>
  </si>
  <si>
    <t>Defectmodel:</t>
  </si>
  <si>
    <t>l</t>
  </si>
  <si>
    <t>Vp</t>
  </si>
  <si>
    <r>
      <t>W 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 xml:space="preserve"> K</t>
    </r>
    <r>
      <rPr>
        <vertAlign val="superscript"/>
        <sz val="10"/>
        <rFont val="Arial"/>
        <family val="2"/>
      </rPr>
      <t>-1</t>
    </r>
  </si>
  <si>
    <r>
      <t>W m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K</t>
    </r>
    <r>
      <rPr>
        <vertAlign val="superscript"/>
        <sz val="10"/>
        <rFont val="Arial"/>
        <family val="2"/>
      </rPr>
      <t>-1</t>
    </r>
  </si>
  <si>
    <r>
      <t>m s</t>
    </r>
    <r>
      <rPr>
        <vertAlign val="superscript"/>
        <sz val="10"/>
        <rFont val="Arial"/>
        <family val="2"/>
      </rPr>
      <t>-1</t>
    </r>
  </si>
  <si>
    <r>
      <t>Part 1: Position of minerals in the plot thermal conductivity versus compressional wave velocity and the parameter A</t>
    </r>
    <r>
      <rPr>
        <b/>
        <vertAlign val="subscript"/>
        <sz val="12"/>
        <rFont val="MS Sans Serif"/>
        <family val="2"/>
      </rPr>
      <t>solid</t>
    </r>
  </si>
  <si>
    <r>
      <t>Part 2: Mastercurves thermal conductivity versus compressional wave velocity and the parameter A</t>
    </r>
    <r>
      <rPr>
        <b/>
        <vertAlign val="subscript"/>
        <sz val="12"/>
        <rFont val="MS Sans Serif"/>
        <family val="2"/>
      </rPr>
      <t>solid</t>
    </r>
  </si>
  <si>
    <r>
      <t>A</t>
    </r>
    <r>
      <rPr>
        <vertAlign val="subscript"/>
        <sz val="12"/>
        <rFont val="MS Sans Serif"/>
        <family val="0"/>
      </rPr>
      <t>solid</t>
    </r>
  </si>
  <si>
    <t>Thermal conductivity in W/m K</t>
  </si>
  <si>
    <t>Experimental data set:</t>
  </si>
  <si>
    <r>
      <t>Vp</t>
    </r>
    <r>
      <rPr>
        <sz val="10"/>
        <rFont val="MS Sans Serif"/>
        <family val="0"/>
      </rPr>
      <t xml:space="preserve"> in m/s</t>
    </r>
  </si>
  <si>
    <r>
      <t>l</t>
    </r>
    <r>
      <rPr>
        <sz val="10"/>
        <rFont val="Symbol"/>
        <family val="1"/>
      </rPr>
      <t xml:space="preserve">  </t>
    </r>
    <r>
      <rPr>
        <sz val="10"/>
        <rFont val="MS Sans Serif"/>
        <family val="0"/>
      </rPr>
      <t>in W/m K</t>
    </r>
  </si>
  <si>
    <t>Granite</t>
  </si>
  <si>
    <t>Diorite, gabbro</t>
  </si>
  <si>
    <t>Basalte</t>
  </si>
  <si>
    <t>Comparison with an experimental data set:</t>
  </si>
  <si>
    <t>Variable</t>
  </si>
  <si>
    <t>Equations:</t>
  </si>
  <si>
    <t>Thermal conductivity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</si>
</sst>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&quot;€&quot;\ #,##0.000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MS Sans Serif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.5"/>
      <name val="MS Sans Serif"/>
      <family val="2"/>
    </font>
    <font>
      <b/>
      <sz val="10"/>
      <color indexed="10"/>
      <name val="MS Sans Serif"/>
      <family val="2"/>
    </font>
    <font>
      <sz val="10"/>
      <color indexed="8"/>
      <name val="Calibri"/>
      <family val="2"/>
    </font>
    <font>
      <sz val="1.75"/>
      <name val="Arial"/>
      <family val="2"/>
    </font>
    <font>
      <sz val="12"/>
      <name val="Symbol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b/>
      <sz val="12"/>
      <name val="MS Sans Serif"/>
      <family val="2"/>
    </font>
    <font>
      <b/>
      <vertAlign val="subscript"/>
      <sz val="12"/>
      <name val="MS Sans Serif"/>
      <family val="2"/>
    </font>
    <font>
      <sz val="12"/>
      <name val="MS Sans Serif"/>
      <family val="0"/>
    </font>
    <font>
      <vertAlign val="subscript"/>
      <sz val="12"/>
      <name val="MS Sans Serif"/>
      <family val="0"/>
    </font>
    <font>
      <sz val="9.75"/>
      <name val="Arial"/>
      <family val="2"/>
    </font>
    <font>
      <i/>
      <sz val="10"/>
      <name val="Times New Roman"/>
      <family val="1"/>
    </font>
    <font>
      <i/>
      <sz val="10"/>
      <name val="Symbol"/>
      <family val="1"/>
    </font>
    <font>
      <sz val="10"/>
      <name val="Symbol"/>
      <family val="1"/>
    </font>
    <font>
      <sz val="9.2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7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0" fontId="25" fillId="0" borderId="0" xfId="0" applyFont="1" applyAlignment="1">
      <alignment/>
    </xf>
    <xf numFmtId="11" fontId="0" fillId="0" borderId="0" xfId="0" applyNumberFormat="1" applyFill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2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1" fontId="0" fillId="0" borderId="17" xfId="0" applyNumberForma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8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5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31" fillId="0" borderId="0" xfId="0" applyFont="1" applyAlignment="1">
      <alignment/>
    </xf>
    <xf numFmtId="11" fontId="0" fillId="8" borderId="21" xfId="0" applyNumberFormat="1" applyFill="1" applyBorder="1" applyAlignment="1">
      <alignment/>
    </xf>
    <xf numFmtId="11" fontId="0" fillId="8" borderId="22" xfId="0" applyNumberFormat="1" applyFill="1" applyBorder="1" applyAlignment="1">
      <alignment/>
    </xf>
    <xf numFmtId="0" fontId="33" fillId="8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2" fillId="0" borderId="10" xfId="0" applyFont="1" applyBorder="1" applyAlignment="1">
      <alignment/>
    </xf>
    <xf numFmtId="173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173" fontId="36" fillId="0" borderId="26" xfId="0" applyNumberFormat="1" applyFont="1" applyBorder="1" applyAlignment="1">
      <alignment horizontal="center"/>
    </xf>
    <xf numFmtId="2" fontId="37" fillId="0" borderId="27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1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1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1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8" borderId="21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2" fillId="4" borderId="13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2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</cellXfs>
  <cellStyles count="50">
    <cellStyle name="Normal" xfId="0"/>
    <cellStyle name="_Sheet3" xfId="15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strRef>
              <c:f>Defektmodel!#REF!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Defektmodel!#REF!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72986"/>
        <c:axId val="47456875"/>
      </c:scatterChart>
      <c:valAx>
        <c:axId val="5272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 in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7456875"/>
        <c:crosses val="autoZero"/>
        <c:crossBetween val="midCat"/>
        <c:dispUnits/>
      </c:valAx>
      <c:valAx>
        <c:axId val="474568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µ in MPa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272986"/>
        <c:crosses val="autoZero"/>
        <c:crossBetween val="midCat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"/>
          <c:w val="0.94275"/>
          <c:h val="0.9075"/>
        </c:manualLayout>
      </c:layout>
      <c:scatterChart>
        <c:scatterStyle val="smooth"/>
        <c:varyColors val="0"/>
        <c:ser>
          <c:idx val="6"/>
          <c:order val="0"/>
          <c:tx>
            <c:strRef>
              <c:f>Defektmodel!$B$14</c:f>
              <c:strCache>
                <c:ptCount val="1"/>
                <c:pt idx="0">
                  <c:v>Quartz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Defektmodel!$E$14</c:f>
              <c:numCache/>
            </c:numRef>
          </c:xVal>
          <c:yVal>
            <c:numRef>
              <c:f>Defektmodel!$D$14</c:f>
              <c:numCache/>
            </c:numRef>
          </c:yVal>
          <c:smooth val="1"/>
        </c:ser>
        <c:ser>
          <c:idx val="16"/>
          <c:order val="1"/>
          <c:tx>
            <c:strRef>
              <c:f>Defektmodel!$B$24</c:f>
              <c:strCache>
                <c:ptCount val="1"/>
                <c:pt idx="0">
                  <c:v>Quarz-amorph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Defektmodel!$E$24</c:f>
              <c:numCache/>
            </c:numRef>
          </c:xVal>
          <c:yVal>
            <c:numRef>
              <c:f>Defektmodel!$D$24</c:f>
              <c:numCache/>
            </c:numRef>
          </c:yVal>
          <c:smooth val="1"/>
        </c:ser>
        <c:ser>
          <c:idx val="7"/>
          <c:order val="2"/>
          <c:tx>
            <c:strRef>
              <c:f>Defektmodel!$B$15</c:f>
              <c:strCache>
                <c:ptCount val="1"/>
                <c:pt idx="0">
                  <c:v>Olivine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Defektmodel!$E$15</c:f>
              <c:numCache/>
            </c:numRef>
          </c:xVal>
          <c:yVal>
            <c:numRef>
              <c:f>Defektmodel!$D$14</c:f>
              <c:numCache/>
            </c:numRef>
          </c:yVal>
          <c:smooth val="1"/>
        </c:ser>
        <c:ser>
          <c:idx val="8"/>
          <c:order val="3"/>
          <c:tx>
            <c:strRef>
              <c:f>Defektmodel!$B$16</c:f>
              <c:strCache>
                <c:ptCount val="1"/>
                <c:pt idx="0">
                  <c:v>Pyroxene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Defektmodel!$E$16</c:f>
              <c:numCache/>
            </c:numRef>
          </c:xVal>
          <c:yVal>
            <c:numRef>
              <c:f>Defektmodel!$D$16</c:f>
              <c:numCache/>
            </c:numRef>
          </c:yVal>
          <c:smooth val="1"/>
        </c:ser>
        <c:ser>
          <c:idx val="9"/>
          <c:order val="4"/>
          <c:tx>
            <c:strRef>
              <c:f>Defektmodel!$B$17</c:f>
              <c:strCache>
                <c:ptCount val="1"/>
                <c:pt idx="0">
                  <c:v>Amphibolite, Hornblende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Defektmodel!$E$17</c:f>
              <c:numCache/>
            </c:numRef>
          </c:xVal>
          <c:yVal>
            <c:numRef>
              <c:f>Defektmodel!$D$17</c:f>
              <c:numCache/>
            </c:numRef>
          </c:yVal>
          <c:smooth val="1"/>
        </c:ser>
        <c:ser>
          <c:idx val="10"/>
          <c:order val="5"/>
          <c:tx>
            <c:strRef>
              <c:f>Defektmodel!$B$18</c:f>
              <c:strCache>
                <c:ptCount val="1"/>
                <c:pt idx="0">
                  <c:v>Feldspar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Defektmodel!$E$18</c:f>
              <c:numCache/>
            </c:numRef>
          </c:xVal>
          <c:yVal>
            <c:numRef>
              <c:f>Defektmodel!$D$18</c:f>
              <c:numCache/>
            </c:numRef>
          </c:yVal>
          <c:smooth val="1"/>
        </c:ser>
        <c:ser>
          <c:idx val="11"/>
          <c:order val="6"/>
          <c:tx>
            <c:strRef>
              <c:f>Defektmodel!$B$19</c:f>
              <c:strCache>
                <c:ptCount val="1"/>
                <c:pt idx="0">
                  <c:v>Muscovite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Defektmodel!$E$19</c:f>
              <c:numCache/>
            </c:numRef>
          </c:xVal>
          <c:yVal>
            <c:numRef>
              <c:f>Defektmodel!$D$19</c:f>
              <c:numCache/>
            </c:numRef>
          </c:yVal>
          <c:smooth val="1"/>
        </c:ser>
        <c:ser>
          <c:idx val="12"/>
          <c:order val="7"/>
          <c:tx>
            <c:strRef>
              <c:f>Defektmodel!$B$20</c:f>
              <c:strCache>
                <c:ptCount val="1"/>
                <c:pt idx="0">
                  <c:v>Biotite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Defektmodel!$E$20</c:f>
              <c:numCache/>
            </c:numRef>
          </c:xVal>
          <c:yVal>
            <c:numRef>
              <c:f>Defektmodel!$D$20</c:f>
              <c:numCache/>
            </c:numRef>
          </c:yVal>
          <c:smooth val="1"/>
        </c:ser>
        <c:ser>
          <c:idx val="13"/>
          <c:order val="8"/>
          <c:tx>
            <c:strRef>
              <c:f>Defektmodel!$B$21</c:f>
              <c:strCache>
                <c:ptCount val="1"/>
                <c:pt idx="0">
                  <c:v>Calcite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Defektmodel!$E$21</c:f>
              <c:numCache/>
            </c:numRef>
          </c:xVal>
          <c:yVal>
            <c:numRef>
              <c:f>Defektmodel!$D$21</c:f>
              <c:numCache/>
            </c:numRef>
          </c:yVal>
          <c:smooth val="1"/>
        </c:ser>
        <c:ser>
          <c:idx val="14"/>
          <c:order val="9"/>
          <c:tx>
            <c:strRef>
              <c:f>Defektmodel!$B$22</c:f>
              <c:strCache>
                <c:ptCount val="1"/>
                <c:pt idx="0">
                  <c:v>Dolomite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Defektmodel!$E$22</c:f>
              <c:numCache/>
            </c:numRef>
          </c:xVal>
          <c:yVal>
            <c:numRef>
              <c:f>Defektmodel!$D$22</c:f>
              <c:numCache/>
            </c:numRef>
          </c:yVal>
          <c:smooth val="1"/>
        </c:ser>
        <c:ser>
          <c:idx val="15"/>
          <c:order val="10"/>
          <c:tx>
            <c:strRef>
              <c:f>Defektmodel!$B$23</c:f>
              <c:strCache>
                <c:ptCount val="1"/>
                <c:pt idx="0">
                  <c:v>Anhydrite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Defektmodel!$E$23</c:f>
              <c:numCache/>
            </c:numRef>
          </c:xVal>
          <c:yVal>
            <c:numRef>
              <c:f>Defektmodel!$D$23</c:f>
              <c:numCache/>
            </c:numRef>
          </c:yVal>
          <c:smooth val="1"/>
        </c:ser>
        <c:axId val="24458692"/>
        <c:axId val="18801637"/>
      </c:scatterChart>
      <c:valAx>
        <c:axId val="24458692"/>
        <c:scaling>
          <c:orientation val="minMax"/>
          <c:max val="9000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Compressional wave velocity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801637"/>
        <c:crosses val="autoZero"/>
        <c:crossBetween val="midCat"/>
        <c:dispUnits/>
      </c:valAx>
      <c:valAx>
        <c:axId val="1880163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Thermal conductivity in W/m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44586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3"/>
          <c:w val="0.7765"/>
          <c:h val="0.90975"/>
        </c:manualLayout>
      </c:layout>
      <c:scatterChart>
        <c:scatterStyle val="smooth"/>
        <c:varyColors val="0"/>
        <c:ser>
          <c:idx val="0"/>
          <c:order val="0"/>
          <c:tx>
            <c:strRef>
              <c:f>Defektmodel!$O$32</c:f>
              <c:strCache>
                <c:ptCount val="1"/>
                <c:pt idx="0">
                  <c:v>3.00E-07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Defektmodel!$C$34:$C$39</c:f>
              <c:numCache/>
            </c:numRef>
          </c:yVal>
          <c:smooth val="1"/>
        </c:ser>
        <c:ser>
          <c:idx val="1"/>
          <c:order val="1"/>
          <c:tx>
            <c:strRef>
              <c:f>Defektmodel!$N$32</c:f>
              <c:strCache>
                <c:ptCount val="1"/>
                <c:pt idx="0">
                  <c:v>2.80E-07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Defektmodel!$D$34:$D$39</c:f>
              <c:numCache/>
            </c:numRef>
          </c:yVal>
          <c:smooth val="1"/>
        </c:ser>
        <c:ser>
          <c:idx val="2"/>
          <c:order val="2"/>
          <c:tx>
            <c:strRef>
              <c:f>Defektmodel!$M$32</c:f>
              <c:strCache>
                <c:ptCount val="1"/>
                <c:pt idx="0">
                  <c:v>2.60E-07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Defektmodel!$E$34:$E$39</c:f>
              <c:numCache/>
            </c:numRef>
          </c:yVal>
          <c:smooth val="1"/>
        </c:ser>
        <c:ser>
          <c:idx val="3"/>
          <c:order val="3"/>
          <c:tx>
            <c:strRef>
              <c:f>Defektmodel!$L$32</c:f>
              <c:strCache>
                <c:ptCount val="1"/>
                <c:pt idx="0">
                  <c:v>2.40E-07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Defektmodel!$B$34:$B$39</c:f>
              <c:numCache/>
            </c:numRef>
          </c:xVal>
          <c:yVal>
            <c:numRef>
              <c:f>Defektmodel!$F$34:$F$39</c:f>
              <c:numCache/>
            </c:numRef>
          </c:yVal>
          <c:smooth val="1"/>
        </c:ser>
        <c:ser>
          <c:idx val="4"/>
          <c:order val="4"/>
          <c:tx>
            <c:strRef>
              <c:f>Defektmodel!$K$32</c:f>
              <c:strCache>
                <c:ptCount val="1"/>
                <c:pt idx="0">
                  <c:v>2.20E-07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Defektmodel!$G$34:$G$39</c:f>
              <c:numCache/>
            </c:numRef>
          </c:yVal>
          <c:smooth val="1"/>
        </c:ser>
        <c:ser>
          <c:idx val="5"/>
          <c:order val="5"/>
          <c:tx>
            <c:strRef>
              <c:f>Defektmodel!$J$32</c:f>
              <c:strCache>
                <c:ptCount val="1"/>
                <c:pt idx="0">
                  <c:v>2.00E-07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Defektmodel!$H$34:$H$39</c:f>
              <c:numCache/>
            </c:numRef>
          </c:yVal>
          <c:smooth val="1"/>
        </c:ser>
        <c:ser>
          <c:idx val="6"/>
          <c:order val="6"/>
          <c:tx>
            <c:strRef>
              <c:f>Defektmodel!$I$32</c:f>
              <c:strCache>
                <c:ptCount val="1"/>
                <c:pt idx="0">
                  <c:v>1.80E-07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Defektmodel!$I$34:$I$39</c:f>
              <c:numCache/>
            </c:numRef>
          </c:yVal>
          <c:smooth val="1"/>
        </c:ser>
        <c:ser>
          <c:idx val="7"/>
          <c:order val="7"/>
          <c:tx>
            <c:strRef>
              <c:f>Defektmodel!$H$32</c:f>
              <c:strCache>
                <c:ptCount val="1"/>
                <c:pt idx="0">
                  <c:v>1.60E-07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Defektmodel!$B$34:$B$39</c:f>
              <c:numCache/>
            </c:numRef>
          </c:xVal>
          <c:yVal>
            <c:numRef>
              <c:f>Defektmodel!$J$34:$J$39</c:f>
              <c:numCache/>
            </c:numRef>
          </c:yVal>
          <c:smooth val="1"/>
        </c:ser>
        <c:ser>
          <c:idx val="8"/>
          <c:order val="8"/>
          <c:tx>
            <c:strRef>
              <c:f>Defektmodel!$G$32</c:f>
              <c:strCache>
                <c:ptCount val="1"/>
                <c:pt idx="0">
                  <c:v>1.40E-07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Defektmodel!$K$34:$K$39</c:f>
              <c:numCache/>
            </c:numRef>
          </c:yVal>
          <c:smooth val="1"/>
        </c:ser>
        <c:ser>
          <c:idx val="9"/>
          <c:order val="9"/>
          <c:tx>
            <c:strRef>
              <c:f>Defektmodel!$F$32</c:f>
              <c:strCache>
                <c:ptCount val="1"/>
                <c:pt idx="0">
                  <c:v>1.20E-07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Defektmodel!$L$34:$L$39</c:f>
              <c:numCache/>
            </c:numRef>
          </c:yVal>
          <c:smooth val="1"/>
        </c:ser>
        <c:ser>
          <c:idx val="10"/>
          <c:order val="10"/>
          <c:tx>
            <c:strRef>
              <c:f>Defektmodel!$E$32</c:f>
              <c:strCache>
                <c:ptCount val="1"/>
                <c:pt idx="0">
                  <c:v>1.00E-07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Defektmodel!$M$34:$M$39</c:f>
              <c:numCache/>
            </c:numRef>
          </c:yVal>
          <c:smooth val="1"/>
        </c:ser>
        <c:ser>
          <c:idx val="11"/>
          <c:order val="11"/>
          <c:tx>
            <c:strRef>
              <c:f>Defektmodel!$D$32</c:f>
              <c:strCache>
                <c:ptCount val="1"/>
                <c:pt idx="0">
                  <c:v>8.00E-08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Defektmodel!$N$34:$N$39</c:f>
              <c:numCache/>
            </c:numRef>
          </c:yVal>
          <c:smooth val="1"/>
        </c:ser>
        <c:ser>
          <c:idx val="12"/>
          <c:order val="12"/>
          <c:tx>
            <c:strRef>
              <c:f>Defektmodel!$C$32</c:f>
              <c:strCache>
                <c:ptCount val="1"/>
                <c:pt idx="0">
                  <c:v>6.00E-08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Defektmodel!$B$34:$B$39</c:f>
              <c:numCache/>
            </c:numRef>
          </c:xVal>
          <c:yVal>
            <c:numRef>
              <c:f>Defektmodel!$O$34:$O$39</c:f>
              <c:numCache/>
            </c:numRef>
          </c:yVal>
          <c:smooth val="1"/>
        </c:ser>
        <c:axId val="34997006"/>
        <c:axId val="46537599"/>
      </c:scatterChart>
      <c:valAx>
        <c:axId val="34997006"/>
        <c:scaling>
          <c:orientation val="minMax"/>
          <c:max val="8000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Compressional wave velocity Vp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46537599"/>
        <c:crosses val="autoZero"/>
        <c:crossBetween val="midCat"/>
        <c:dispUnits/>
        <c:minorUnit val="500"/>
      </c:valAx>
      <c:valAx>
        <c:axId val="4653759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Thermal conductivity in W/m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crossAx val="34997006"/>
        <c:crosses val="autoZero"/>
        <c:crossBetween val="midCat"/>
        <c:dispUnits/>
        <c:majorUnit val="1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245"/>
          <c:y val="0.21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23"/>
          <c:w val="0.8935"/>
          <c:h val="0.91"/>
        </c:manualLayout>
      </c:layout>
      <c:scatterChart>
        <c:scatterStyle val="smooth"/>
        <c:varyColors val="0"/>
        <c:ser>
          <c:idx val="0"/>
          <c:order val="0"/>
          <c:tx>
            <c:strRef>
              <c:f>Defektmodel!$O$32</c:f>
              <c:strCache>
                <c:ptCount val="1"/>
                <c:pt idx="0">
                  <c:v>3.00E-07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Defektmodel!$C$34:$C$39</c:f>
              <c:numCache/>
            </c:numRef>
          </c:yVal>
          <c:smooth val="1"/>
        </c:ser>
        <c:ser>
          <c:idx val="1"/>
          <c:order val="1"/>
          <c:tx>
            <c:strRef>
              <c:f>Defektmodel!$N$32</c:f>
              <c:strCache>
                <c:ptCount val="1"/>
                <c:pt idx="0">
                  <c:v>2.80E-07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Defektmodel!$D$34:$D$39</c:f>
              <c:numCache/>
            </c:numRef>
          </c:yVal>
          <c:smooth val="1"/>
        </c:ser>
        <c:ser>
          <c:idx val="2"/>
          <c:order val="2"/>
          <c:tx>
            <c:strRef>
              <c:f>Defektmodel!$M$32</c:f>
              <c:strCache>
                <c:ptCount val="1"/>
                <c:pt idx="0">
                  <c:v>2.60E-07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Defektmodel!$E$34:$E$39</c:f>
              <c:numCache/>
            </c:numRef>
          </c:yVal>
          <c:smooth val="1"/>
        </c:ser>
        <c:ser>
          <c:idx val="3"/>
          <c:order val="3"/>
          <c:tx>
            <c:strRef>
              <c:f>Defektmodel!$L$32</c:f>
              <c:strCache>
                <c:ptCount val="1"/>
                <c:pt idx="0">
                  <c:v>2.40E-07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Defektmodel!$B$34:$B$39</c:f>
              <c:numCache/>
            </c:numRef>
          </c:xVal>
          <c:yVal>
            <c:numRef>
              <c:f>Defektmodel!$F$34:$F$39</c:f>
              <c:numCache/>
            </c:numRef>
          </c:yVal>
          <c:smooth val="1"/>
        </c:ser>
        <c:ser>
          <c:idx val="4"/>
          <c:order val="4"/>
          <c:tx>
            <c:strRef>
              <c:f>Defektmodel!$K$32</c:f>
              <c:strCache>
                <c:ptCount val="1"/>
                <c:pt idx="0">
                  <c:v>2.20E-07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Defektmodel!$G$34:$G$39</c:f>
              <c:numCache/>
            </c:numRef>
          </c:yVal>
          <c:smooth val="1"/>
        </c:ser>
        <c:ser>
          <c:idx val="5"/>
          <c:order val="5"/>
          <c:tx>
            <c:strRef>
              <c:f>Defektmodel!$J$32</c:f>
              <c:strCache>
                <c:ptCount val="1"/>
                <c:pt idx="0">
                  <c:v>2.00E-07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Defektmodel!$H$34:$H$39</c:f>
              <c:numCache/>
            </c:numRef>
          </c:yVal>
          <c:smooth val="1"/>
        </c:ser>
        <c:ser>
          <c:idx val="6"/>
          <c:order val="6"/>
          <c:tx>
            <c:strRef>
              <c:f>Defektmodel!$I$32</c:f>
              <c:strCache>
                <c:ptCount val="1"/>
                <c:pt idx="0">
                  <c:v>1.80E-07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Defektmodel!$I$34:$I$39</c:f>
              <c:numCache/>
            </c:numRef>
          </c:yVal>
          <c:smooth val="1"/>
        </c:ser>
        <c:ser>
          <c:idx val="7"/>
          <c:order val="7"/>
          <c:tx>
            <c:strRef>
              <c:f>Defektmodel!$H$32</c:f>
              <c:strCache>
                <c:ptCount val="1"/>
                <c:pt idx="0">
                  <c:v>1.60E-07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Defektmodel!$B$34:$B$39</c:f>
              <c:numCache/>
            </c:numRef>
          </c:xVal>
          <c:yVal>
            <c:numRef>
              <c:f>Defektmodel!$J$34:$J$39</c:f>
              <c:numCache/>
            </c:numRef>
          </c:yVal>
          <c:smooth val="1"/>
        </c:ser>
        <c:ser>
          <c:idx val="8"/>
          <c:order val="8"/>
          <c:tx>
            <c:strRef>
              <c:f>Defektmodel!$G$32</c:f>
              <c:strCache>
                <c:ptCount val="1"/>
                <c:pt idx="0">
                  <c:v>1.40E-07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Defektmodel!$K$34:$K$39</c:f>
              <c:numCache/>
            </c:numRef>
          </c:yVal>
          <c:smooth val="1"/>
        </c:ser>
        <c:ser>
          <c:idx val="9"/>
          <c:order val="9"/>
          <c:tx>
            <c:strRef>
              <c:f>Defektmodel!$F$32</c:f>
              <c:strCache>
                <c:ptCount val="1"/>
                <c:pt idx="0">
                  <c:v>1.20E-07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Defektmodel!$L$34:$L$39</c:f>
              <c:numCache/>
            </c:numRef>
          </c:yVal>
          <c:smooth val="1"/>
        </c:ser>
        <c:ser>
          <c:idx val="10"/>
          <c:order val="10"/>
          <c:tx>
            <c:strRef>
              <c:f>Defektmodel!$E$32</c:f>
              <c:strCache>
                <c:ptCount val="1"/>
                <c:pt idx="0">
                  <c:v>1.00E-07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Defektmodel!$M$34:$M$39</c:f>
              <c:numCache/>
            </c:numRef>
          </c:yVal>
          <c:smooth val="1"/>
        </c:ser>
        <c:ser>
          <c:idx val="11"/>
          <c:order val="11"/>
          <c:tx>
            <c:strRef>
              <c:f>Defektmodel!$D$32</c:f>
              <c:strCache>
                <c:ptCount val="1"/>
                <c:pt idx="0">
                  <c:v>8.00E-08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Defektmodel!$N$34:$N$39</c:f>
              <c:numCache/>
            </c:numRef>
          </c:yVal>
          <c:smooth val="1"/>
        </c:ser>
        <c:ser>
          <c:idx val="12"/>
          <c:order val="12"/>
          <c:tx>
            <c:strRef>
              <c:f>Defektmodel!$C$32</c:f>
              <c:strCache>
                <c:ptCount val="1"/>
                <c:pt idx="0">
                  <c:v>6.00E-08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Defektmodel!$B$34:$B$39</c:f>
              <c:numCache/>
            </c:numRef>
          </c:xVal>
          <c:yVal>
            <c:numRef>
              <c:f>Defektmodel!$O$34:$O$39</c:f>
              <c:numCache/>
            </c:numRef>
          </c:yVal>
          <c:smooth val="1"/>
        </c:ser>
        <c:axId val="16185208"/>
        <c:axId val="11449145"/>
      </c:scatterChart>
      <c:valAx>
        <c:axId val="16185208"/>
        <c:scaling>
          <c:logBase val="10"/>
          <c:orientation val="minMax"/>
          <c:max val="1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Compressional wave velocity Vp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11449145"/>
        <c:crosses val="autoZero"/>
        <c:crossBetween val="midCat"/>
        <c:dispUnits/>
        <c:majorUnit val="10"/>
        <c:minorUnit val="10"/>
      </c:valAx>
      <c:valAx>
        <c:axId val="11449145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Thermal conductivity in W/m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crossAx val="16185208"/>
        <c:crosses val="autoZero"/>
        <c:crossBetween val="midCat"/>
        <c:dispUnits/>
        <c:majorUnit val="10"/>
        <c:min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1325"/>
          <c:y val="0.13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3"/>
          <c:w val="0.89375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Defektmodel!$O$32</c:f>
              <c:strCache>
                <c:ptCount val="1"/>
                <c:pt idx="0">
                  <c:v>3.00E-07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Defektmodel!$C$34:$C$39</c:f>
              <c:numCache/>
            </c:numRef>
          </c:yVal>
          <c:smooth val="1"/>
        </c:ser>
        <c:ser>
          <c:idx val="1"/>
          <c:order val="1"/>
          <c:tx>
            <c:strRef>
              <c:f>Defektmodel!$N$32</c:f>
              <c:strCache>
                <c:ptCount val="1"/>
                <c:pt idx="0">
                  <c:v>2.80E-07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Defektmodel!$D$34:$D$39</c:f>
              <c:numCache/>
            </c:numRef>
          </c:yVal>
          <c:smooth val="1"/>
        </c:ser>
        <c:ser>
          <c:idx val="2"/>
          <c:order val="2"/>
          <c:tx>
            <c:strRef>
              <c:f>Defektmodel!$M$32</c:f>
              <c:strCache>
                <c:ptCount val="1"/>
                <c:pt idx="0">
                  <c:v>2.60E-07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Defektmodel!$E$34:$E$39</c:f>
              <c:numCache/>
            </c:numRef>
          </c:yVal>
          <c:smooth val="1"/>
        </c:ser>
        <c:ser>
          <c:idx val="3"/>
          <c:order val="3"/>
          <c:tx>
            <c:strRef>
              <c:f>Defektmodel!$L$32</c:f>
              <c:strCache>
                <c:ptCount val="1"/>
                <c:pt idx="0">
                  <c:v>2.40E-07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Defektmodel!$B$34:$B$39</c:f>
              <c:numCache/>
            </c:numRef>
          </c:xVal>
          <c:yVal>
            <c:numRef>
              <c:f>Defektmodel!$F$34:$F$39</c:f>
              <c:numCache/>
            </c:numRef>
          </c:yVal>
          <c:smooth val="1"/>
        </c:ser>
        <c:ser>
          <c:idx val="4"/>
          <c:order val="4"/>
          <c:tx>
            <c:strRef>
              <c:f>Defektmodel!$K$32</c:f>
              <c:strCache>
                <c:ptCount val="1"/>
                <c:pt idx="0">
                  <c:v>2.20E-07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Defektmodel!$G$34:$G$39</c:f>
              <c:numCache/>
            </c:numRef>
          </c:yVal>
          <c:smooth val="1"/>
        </c:ser>
        <c:ser>
          <c:idx val="5"/>
          <c:order val="5"/>
          <c:tx>
            <c:strRef>
              <c:f>Defektmodel!$J$32</c:f>
              <c:strCache>
                <c:ptCount val="1"/>
                <c:pt idx="0">
                  <c:v>2.00E-07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Defektmodel!$H$34:$H$39</c:f>
              <c:numCache/>
            </c:numRef>
          </c:yVal>
          <c:smooth val="1"/>
        </c:ser>
        <c:ser>
          <c:idx val="13"/>
          <c:order val="6"/>
          <c:tx>
            <c:strRef>
              <c:f>Defektmodel!$Q$78</c:f>
              <c:strCache>
                <c:ptCount val="1"/>
                <c:pt idx="0">
                  <c:v>Granite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Defektmodel!$R$78:$R$84</c:f>
              <c:numCache/>
            </c:numRef>
          </c:xVal>
          <c:yVal>
            <c:numRef>
              <c:f>Defektmodel!$S$78:$S$84</c:f>
              <c:numCache/>
            </c:numRef>
          </c:yVal>
          <c:smooth val="1"/>
        </c:ser>
        <c:ser>
          <c:idx val="14"/>
          <c:order val="7"/>
          <c:tx>
            <c:strRef>
              <c:f>Defektmodel!$Q$85</c:f>
              <c:strCache>
                <c:ptCount val="1"/>
                <c:pt idx="0">
                  <c:v>Diorite, gabbro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Defektmodel!$R$85:$R$88</c:f>
              <c:numCache/>
            </c:numRef>
          </c:xVal>
          <c:yVal>
            <c:numRef>
              <c:f>Defektmodel!$S$85:$S$88</c:f>
              <c:numCache/>
            </c:numRef>
          </c:yVal>
          <c:smooth val="1"/>
        </c:ser>
        <c:ser>
          <c:idx val="15"/>
          <c:order val="8"/>
          <c:tx>
            <c:strRef>
              <c:f>Defektmodel!$Q$89</c:f>
              <c:strCache>
                <c:ptCount val="1"/>
                <c:pt idx="0">
                  <c:v>Basalte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Defektmodel!$R$89:$R$91</c:f>
              <c:numCache/>
            </c:numRef>
          </c:xVal>
          <c:yVal>
            <c:numRef>
              <c:f>Defektmodel!$S$89:$S$91</c:f>
              <c:numCache/>
            </c:numRef>
          </c:yVal>
          <c:smooth val="1"/>
        </c:ser>
        <c:axId val="35933442"/>
        <c:axId val="54965523"/>
      </c:scatterChart>
      <c:valAx>
        <c:axId val="35933442"/>
        <c:scaling>
          <c:logBase val="10"/>
          <c:orientation val="minMax"/>
          <c:max val="1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Compressional wave velocity Vp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4965523"/>
        <c:crosses val="autoZero"/>
        <c:crossBetween val="midCat"/>
        <c:dispUnits/>
        <c:majorUnit val="10"/>
        <c:minorUnit val="10"/>
      </c:valAx>
      <c:valAx>
        <c:axId val="5496552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Thermal conductivity in W/m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crossAx val="35933442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5"/>
          <c:y val="0.235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325"/>
          <c:w val="0.71"/>
          <c:h val="0.9095"/>
        </c:manualLayout>
      </c:layout>
      <c:scatterChart>
        <c:scatterStyle val="smooth"/>
        <c:varyColors val="0"/>
        <c:ser>
          <c:idx val="0"/>
          <c:order val="0"/>
          <c:tx>
            <c:strRef>
              <c:f>Defektmodel!$O$32</c:f>
              <c:strCache>
                <c:ptCount val="1"/>
                <c:pt idx="0">
                  <c:v>3.00E-07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Defektmodel!$C$34:$C$39</c:f>
              <c:numCache/>
            </c:numRef>
          </c:yVal>
          <c:smooth val="1"/>
        </c:ser>
        <c:ser>
          <c:idx val="1"/>
          <c:order val="1"/>
          <c:tx>
            <c:strRef>
              <c:f>Defektmodel!$N$32</c:f>
              <c:strCache>
                <c:ptCount val="1"/>
                <c:pt idx="0">
                  <c:v>2.80E-07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Defektmodel!$D$34:$D$39</c:f>
              <c:numCache/>
            </c:numRef>
          </c:yVal>
          <c:smooth val="1"/>
        </c:ser>
        <c:ser>
          <c:idx val="2"/>
          <c:order val="2"/>
          <c:tx>
            <c:strRef>
              <c:f>Defektmodel!$M$32</c:f>
              <c:strCache>
                <c:ptCount val="1"/>
                <c:pt idx="0">
                  <c:v>2.60E-07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Defektmodel!$E$34:$E$39</c:f>
              <c:numCache/>
            </c:numRef>
          </c:yVal>
          <c:smooth val="1"/>
        </c:ser>
        <c:ser>
          <c:idx val="3"/>
          <c:order val="3"/>
          <c:tx>
            <c:strRef>
              <c:f>Defektmodel!$L$32</c:f>
              <c:strCache>
                <c:ptCount val="1"/>
                <c:pt idx="0">
                  <c:v>2.40E-07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Defektmodel!$B$34:$B$39</c:f>
              <c:numCache/>
            </c:numRef>
          </c:xVal>
          <c:yVal>
            <c:numRef>
              <c:f>Defektmodel!$F$34:$F$39</c:f>
              <c:numCache/>
            </c:numRef>
          </c:yVal>
          <c:smooth val="1"/>
        </c:ser>
        <c:ser>
          <c:idx val="4"/>
          <c:order val="4"/>
          <c:tx>
            <c:strRef>
              <c:f>Defektmodel!$K$32</c:f>
              <c:strCache>
                <c:ptCount val="1"/>
                <c:pt idx="0">
                  <c:v>2.20E-07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Defektmodel!$G$34:$G$39</c:f>
              <c:numCache/>
            </c:numRef>
          </c:yVal>
          <c:smooth val="1"/>
        </c:ser>
        <c:ser>
          <c:idx val="5"/>
          <c:order val="5"/>
          <c:tx>
            <c:strRef>
              <c:f>Defektmodel!$J$32</c:f>
              <c:strCache>
                <c:ptCount val="1"/>
                <c:pt idx="0">
                  <c:v>2.00E-07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Defektmodel!$B$34:$B$39</c:f>
              <c:numCache/>
            </c:numRef>
          </c:xVal>
          <c:yVal>
            <c:numRef>
              <c:f>Defektmodel!$H$34:$H$39</c:f>
              <c:numCache/>
            </c:numRef>
          </c:yVal>
          <c:smooth val="1"/>
        </c:ser>
        <c:ser>
          <c:idx val="13"/>
          <c:order val="6"/>
          <c:tx>
            <c:strRef>
              <c:f>Defektmodel!$Q$78</c:f>
              <c:strCache>
                <c:ptCount val="1"/>
                <c:pt idx="0">
                  <c:v>Granite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Defektmodel!$R$78:$R$84</c:f>
              <c:numCache/>
            </c:numRef>
          </c:xVal>
          <c:yVal>
            <c:numRef>
              <c:f>Defektmodel!$S$78:$S$84</c:f>
              <c:numCache/>
            </c:numRef>
          </c:yVal>
          <c:smooth val="1"/>
        </c:ser>
        <c:ser>
          <c:idx val="14"/>
          <c:order val="7"/>
          <c:tx>
            <c:strRef>
              <c:f>Defektmodel!$Q$85</c:f>
              <c:strCache>
                <c:ptCount val="1"/>
                <c:pt idx="0">
                  <c:v>Diorite, gabbro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Defektmodel!$R$85:$R$88</c:f>
              <c:numCache/>
            </c:numRef>
          </c:xVal>
          <c:yVal>
            <c:numRef>
              <c:f>Defektmodel!$S$85:$S$88</c:f>
              <c:numCache/>
            </c:numRef>
          </c:yVal>
          <c:smooth val="1"/>
        </c:ser>
        <c:ser>
          <c:idx val="15"/>
          <c:order val="8"/>
          <c:tx>
            <c:strRef>
              <c:f>Defektmodel!$Q$89</c:f>
              <c:strCache>
                <c:ptCount val="1"/>
                <c:pt idx="0">
                  <c:v>Basalte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Defektmodel!$R$89:$R$91</c:f>
              <c:numCache/>
            </c:numRef>
          </c:xVal>
          <c:yVal>
            <c:numRef>
              <c:f>Defektmodel!$S$89:$S$91</c:f>
              <c:numCache/>
            </c:numRef>
          </c:yVal>
          <c:smooth val="1"/>
        </c:ser>
        <c:axId val="24927660"/>
        <c:axId val="23022349"/>
      </c:scatterChart>
      <c:valAx>
        <c:axId val="24927660"/>
        <c:scaling>
          <c:orientation val="minMax"/>
          <c:max val="7000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Compressional wave velocity Vp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3022349"/>
        <c:crosses val="autoZero"/>
        <c:crossBetween val="midCat"/>
        <c:dispUnits/>
        <c:minorUnit val="500"/>
      </c:valAx>
      <c:valAx>
        <c:axId val="2302234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Thermal conductivity in W/m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out"/>
        <c:tickLblPos val="nextTo"/>
        <c:crossAx val="2492766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311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2.wmf" /><Relationship Id="rId4" Type="http://schemas.openxmlformats.org/officeDocument/2006/relationships/image" Target="../media/image3.wmf" /><Relationship Id="rId5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0.8395</cdr:x>
      <cdr:y>0.0975</cdr:y>
    </cdr:from>
    <cdr:to>
      <cdr:x>0.965</cdr:x>
      <cdr:y>0.177</cdr:y>
    </cdr:to>
    <cdr:sp>
      <cdr:nvSpPr>
        <cdr:cNvPr id="1" name="TextBox 1"/>
        <cdr:cNvSpPr txBox="1">
          <a:spLocks noChangeArrowheads="1"/>
        </cdr:cNvSpPr>
      </cdr:nvSpPr>
      <cdr:spPr>
        <a:xfrm>
          <a:off x="4257675" y="400050"/>
          <a:ext cx="638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Asolid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0.22875</cdr:x>
      <cdr:y>0.09</cdr:y>
    </cdr:from>
    <cdr:to>
      <cdr:x>0.3555</cdr:x>
      <cdr:y>0.17025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371475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Asolid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0.09</cdr:y>
    </cdr:from>
    <cdr:to>
      <cdr:x>0.35525</cdr:x>
      <cdr:y>0.1705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371475"/>
          <a:ext cx="647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Asolid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0.8035</cdr:x>
      <cdr:y>0.204</cdr:y>
    </cdr:from>
    <cdr:to>
      <cdr:x>0.929</cdr:x>
      <cdr:y>0.284</cdr:y>
    </cdr:to>
    <cdr:sp>
      <cdr:nvSpPr>
        <cdr:cNvPr id="1" name="TextBox 1"/>
        <cdr:cNvSpPr txBox="1">
          <a:spLocks noChangeArrowheads="1"/>
        </cdr:cNvSpPr>
      </cdr:nvSpPr>
      <cdr:spPr>
        <a:xfrm>
          <a:off x="4076700" y="847725"/>
          <a:ext cx="638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Asolid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152400</xdr:rowOff>
    </xdr:to>
    <xdr:graphicFrame>
      <xdr:nvGraphicFramePr>
        <xdr:cNvPr id="1" name="Chart 23"/>
        <xdr:cNvGraphicFramePr/>
      </xdr:nvGraphicFramePr>
      <xdr:xfrm>
        <a:off x="5334000" y="1933575"/>
        <a:ext cx="0" cy="36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9</xdr:row>
      <xdr:rowOff>114300</xdr:rowOff>
    </xdr:from>
    <xdr:to>
      <xdr:col>14</xdr:col>
      <xdr:colOff>771525</xdr:colOff>
      <xdr:row>26</xdr:row>
      <xdr:rowOff>114300</xdr:rowOff>
    </xdr:to>
    <xdr:graphicFrame>
      <xdr:nvGraphicFramePr>
        <xdr:cNvPr id="2" name="Chart 24"/>
        <xdr:cNvGraphicFramePr/>
      </xdr:nvGraphicFramePr>
      <xdr:xfrm>
        <a:off x="4781550" y="1714500"/>
        <a:ext cx="67913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704850</xdr:colOff>
      <xdr:row>39</xdr:row>
      <xdr:rowOff>152400</xdr:rowOff>
    </xdr:from>
    <xdr:to>
      <xdr:col>7</xdr:col>
      <xdr:colOff>447675</xdr:colOff>
      <xdr:row>65</xdr:row>
      <xdr:rowOff>123825</xdr:rowOff>
    </xdr:to>
    <xdr:graphicFrame>
      <xdr:nvGraphicFramePr>
        <xdr:cNvPr id="3" name="Chart 26"/>
        <xdr:cNvGraphicFramePr/>
      </xdr:nvGraphicFramePr>
      <xdr:xfrm>
        <a:off x="704850" y="6924675"/>
        <a:ext cx="5076825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361950</xdr:colOff>
      <xdr:row>39</xdr:row>
      <xdr:rowOff>142875</xdr:rowOff>
    </xdr:from>
    <xdr:to>
      <xdr:col>14</xdr:col>
      <xdr:colOff>762000</xdr:colOff>
      <xdr:row>65</xdr:row>
      <xdr:rowOff>123825</xdr:rowOff>
    </xdr:to>
    <xdr:graphicFrame>
      <xdr:nvGraphicFramePr>
        <xdr:cNvPr id="4" name="Chart 27"/>
        <xdr:cNvGraphicFramePr/>
      </xdr:nvGraphicFramePr>
      <xdr:xfrm>
        <a:off x="6477000" y="6915150"/>
        <a:ext cx="508635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333375</xdr:colOff>
      <xdr:row>70</xdr:row>
      <xdr:rowOff>114300</xdr:rowOff>
    </xdr:from>
    <xdr:to>
      <xdr:col>14</xdr:col>
      <xdr:colOff>742950</xdr:colOff>
      <xdr:row>96</xdr:row>
      <xdr:rowOff>38100</xdr:rowOff>
    </xdr:to>
    <xdr:graphicFrame>
      <xdr:nvGraphicFramePr>
        <xdr:cNvPr id="5" name="Chart 28"/>
        <xdr:cNvGraphicFramePr/>
      </xdr:nvGraphicFramePr>
      <xdr:xfrm>
        <a:off x="6448425" y="11915775"/>
        <a:ext cx="5095875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38100</xdr:colOff>
      <xdr:row>70</xdr:row>
      <xdr:rowOff>114300</xdr:rowOff>
    </xdr:from>
    <xdr:to>
      <xdr:col>7</xdr:col>
      <xdr:colOff>495300</xdr:colOff>
      <xdr:row>96</xdr:row>
      <xdr:rowOff>19050</xdr:rowOff>
    </xdr:to>
    <xdr:graphicFrame>
      <xdr:nvGraphicFramePr>
        <xdr:cNvPr id="6" name="Chart 30"/>
        <xdr:cNvGraphicFramePr/>
      </xdr:nvGraphicFramePr>
      <xdr:xfrm>
        <a:off x="752475" y="11915775"/>
        <a:ext cx="5076825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workbookViewId="0" topLeftCell="A1">
      <selection activeCell="U24" sqref="U24"/>
    </sheetView>
  </sheetViews>
  <sheetFormatPr defaultColWidth="11.421875" defaultRowHeight="12.75"/>
  <cols>
    <col min="1" max="2" width="10.7109375" style="0" customWidth="1"/>
    <col min="3" max="26" width="11.7109375" style="0" customWidth="1"/>
  </cols>
  <sheetData>
    <row r="1" ht="19.5">
      <c r="A1" s="12" t="s">
        <v>14</v>
      </c>
    </row>
    <row r="2" ht="12.75" customHeight="1" thickBot="1">
      <c r="A2" s="12"/>
    </row>
    <row r="3" spans="1:6" ht="12.75" customHeight="1" thickTop="1">
      <c r="A3" s="12"/>
      <c r="B3" s="65" t="s">
        <v>32</v>
      </c>
      <c r="C3" s="66"/>
      <c r="D3" s="66"/>
      <c r="E3" s="66"/>
      <c r="F3" s="67"/>
    </row>
    <row r="4" spans="1:6" ht="12.75" customHeight="1">
      <c r="A4" s="12"/>
      <c r="B4" s="68"/>
      <c r="C4" s="69"/>
      <c r="D4" s="69"/>
      <c r="E4" s="69"/>
      <c r="F4" s="70"/>
    </row>
    <row r="5" spans="1:6" ht="12.75" customHeight="1">
      <c r="A5" s="12"/>
      <c r="B5" s="68"/>
      <c r="C5" s="69"/>
      <c r="D5" s="69"/>
      <c r="E5" s="69"/>
      <c r="F5" s="70"/>
    </row>
    <row r="6" spans="1:6" ht="12.75" customHeight="1" thickBot="1">
      <c r="A6" s="12"/>
      <c r="B6" s="71"/>
      <c r="C6" s="72"/>
      <c r="D6" s="72"/>
      <c r="E6" s="72"/>
      <c r="F6" s="73"/>
    </row>
    <row r="7" ht="12.75" customHeight="1" thickTop="1">
      <c r="A7" s="12"/>
    </row>
    <row r="9" ht="17.25">
      <c r="B9" s="32" t="s">
        <v>20</v>
      </c>
    </row>
    <row r="11" spans="1:29" ht="13.5" thickBot="1">
      <c r="A11" s="6"/>
      <c r="Z11" s="7"/>
      <c r="AA11" s="7"/>
      <c r="AB11" s="7"/>
      <c r="AC11" s="7"/>
    </row>
    <row r="12" spans="2:29" ht="16.5" thickTop="1">
      <c r="B12" s="14" t="s">
        <v>8</v>
      </c>
      <c r="C12" s="15"/>
      <c r="D12" s="22" t="s">
        <v>15</v>
      </c>
      <c r="E12" s="23" t="s">
        <v>16</v>
      </c>
      <c r="F12" s="16" t="s">
        <v>0</v>
      </c>
      <c r="H12" s="2"/>
      <c r="AA12" s="7"/>
      <c r="AB12" s="7"/>
      <c r="AC12" s="7"/>
    </row>
    <row r="13" spans="2:29" ht="15" thickBot="1">
      <c r="B13" s="19"/>
      <c r="C13" s="28"/>
      <c r="D13" s="29" t="s">
        <v>18</v>
      </c>
      <c r="E13" s="30" t="s">
        <v>19</v>
      </c>
      <c r="F13" s="31" t="s">
        <v>17</v>
      </c>
      <c r="AA13" s="7"/>
      <c r="AB13" s="7"/>
      <c r="AC13" s="7"/>
    </row>
    <row r="14" spans="2:29" ht="13.5" thickTop="1">
      <c r="B14" s="17" t="s">
        <v>1</v>
      </c>
      <c r="C14" s="13"/>
      <c r="D14" s="24">
        <v>6.5</v>
      </c>
      <c r="E14" s="25">
        <v>6050</v>
      </c>
      <c r="F14" s="18">
        <f aca="true" t="shared" si="0" ref="F14:F24">D14/(E14^2)</f>
        <v>1.7758349839491838E-07</v>
      </c>
      <c r="AA14" s="7"/>
      <c r="AB14" s="7"/>
      <c r="AC14" s="7"/>
    </row>
    <row r="15" spans="2:29" ht="12.75">
      <c r="B15" s="17" t="s">
        <v>9</v>
      </c>
      <c r="C15" s="13"/>
      <c r="D15" s="24">
        <v>3.1</v>
      </c>
      <c r="E15" s="25">
        <v>8570</v>
      </c>
      <c r="F15" s="18">
        <f t="shared" si="0"/>
        <v>4.2208512776244506E-08</v>
      </c>
      <c r="AA15" s="7"/>
      <c r="AB15" s="7"/>
      <c r="AC15" s="7"/>
    </row>
    <row r="16" spans="2:29" ht="12.75">
      <c r="B16" s="17" t="s">
        <v>6</v>
      </c>
      <c r="C16" s="13"/>
      <c r="D16" s="24">
        <v>4.5</v>
      </c>
      <c r="E16" s="25">
        <v>7700</v>
      </c>
      <c r="F16" s="18">
        <f t="shared" si="0"/>
        <v>7.589812784617979E-08</v>
      </c>
      <c r="AA16" s="7"/>
      <c r="AB16" s="7"/>
      <c r="AC16" s="7"/>
    </row>
    <row r="17" spans="1:29" ht="12.75">
      <c r="A17" s="9"/>
      <c r="B17" s="17" t="s">
        <v>13</v>
      </c>
      <c r="C17" s="13"/>
      <c r="D17" s="24">
        <v>2.8</v>
      </c>
      <c r="E17" s="25">
        <v>6810</v>
      </c>
      <c r="F17" s="18">
        <f t="shared" si="0"/>
        <v>6.037592639312058E-08</v>
      </c>
      <c r="AA17" s="7"/>
      <c r="AB17" s="7"/>
      <c r="AC17" s="7"/>
    </row>
    <row r="18" spans="2:29" ht="12.75">
      <c r="B18" s="17" t="s">
        <v>10</v>
      </c>
      <c r="C18" s="13"/>
      <c r="D18" s="24">
        <v>2</v>
      </c>
      <c r="E18" s="25">
        <v>4680</v>
      </c>
      <c r="F18" s="18">
        <f t="shared" si="0"/>
        <v>9.131419387829645E-08</v>
      </c>
      <c r="AA18" s="7"/>
      <c r="AB18" s="7"/>
      <c r="AC18" s="7"/>
    </row>
    <row r="19" spans="1:29" ht="12.75">
      <c r="A19" s="2"/>
      <c r="B19" s="17" t="s">
        <v>11</v>
      </c>
      <c r="C19" s="13"/>
      <c r="D19" s="24">
        <v>2.3</v>
      </c>
      <c r="E19" s="25">
        <v>5800</v>
      </c>
      <c r="F19" s="18">
        <f t="shared" si="0"/>
        <v>6.837098692033293E-08</v>
      </c>
      <c r="X19" t="s">
        <v>7</v>
      </c>
      <c r="AA19" s="7"/>
      <c r="AB19" s="7"/>
      <c r="AC19" s="7"/>
    </row>
    <row r="20" spans="2:29" ht="12.75">
      <c r="B20" s="17" t="s">
        <v>12</v>
      </c>
      <c r="C20" s="13"/>
      <c r="D20" s="24">
        <v>2</v>
      </c>
      <c r="E20" s="25">
        <v>5350</v>
      </c>
      <c r="F20" s="18">
        <f t="shared" si="0"/>
        <v>6.987509826185693E-08</v>
      </c>
      <c r="X20">
        <f aca="true" t="shared" si="1" ref="X20:X29">I80*L$77</f>
        <v>0</v>
      </c>
      <c r="AA20" s="7"/>
      <c r="AB20" s="7"/>
      <c r="AC20" s="7"/>
    </row>
    <row r="21" spans="2:29" ht="12.75">
      <c r="B21" s="17" t="s">
        <v>2</v>
      </c>
      <c r="C21" s="13"/>
      <c r="D21" s="24">
        <v>3.5</v>
      </c>
      <c r="E21" s="25">
        <v>6640</v>
      </c>
      <c r="F21" s="18">
        <f t="shared" si="0"/>
        <v>7.938380026128611E-08</v>
      </c>
      <c r="X21">
        <f t="shared" si="1"/>
        <v>0</v>
      </c>
      <c r="AA21" s="7"/>
      <c r="AB21" s="7"/>
      <c r="AC21" s="7"/>
    </row>
    <row r="22" spans="2:24" ht="12.75">
      <c r="B22" s="17" t="s">
        <v>3</v>
      </c>
      <c r="C22" s="13"/>
      <c r="D22" s="24">
        <v>5.5</v>
      </c>
      <c r="E22" s="25">
        <v>7340</v>
      </c>
      <c r="F22" s="18">
        <f t="shared" si="0"/>
        <v>1.0208703012124227E-07</v>
      </c>
      <c r="X22">
        <f t="shared" si="1"/>
        <v>0</v>
      </c>
    </row>
    <row r="23" spans="2:24" ht="12.75">
      <c r="B23" s="17" t="s">
        <v>4</v>
      </c>
      <c r="C23" s="13"/>
      <c r="D23" s="24">
        <v>4.7</v>
      </c>
      <c r="E23" s="25">
        <v>5640</v>
      </c>
      <c r="F23" s="18">
        <f t="shared" si="0"/>
        <v>1.4775413711583925E-07</v>
      </c>
      <c r="X23">
        <f t="shared" si="1"/>
        <v>0</v>
      </c>
    </row>
    <row r="24" spans="2:24" ht="13.5" thickBot="1">
      <c r="B24" s="19" t="s">
        <v>5</v>
      </c>
      <c r="C24" s="20"/>
      <c r="D24" s="26">
        <v>1.4</v>
      </c>
      <c r="E24" s="27">
        <v>6050</v>
      </c>
      <c r="F24" s="21">
        <f t="shared" si="0"/>
        <v>3.824875350044396E-08</v>
      </c>
      <c r="X24">
        <f t="shared" si="1"/>
        <v>0</v>
      </c>
    </row>
    <row r="25" ht="13.5" thickTop="1">
      <c r="X25">
        <f t="shared" si="1"/>
        <v>0</v>
      </c>
    </row>
    <row r="26" spans="1:24" ht="12.75">
      <c r="A26" s="2"/>
      <c r="X26">
        <f t="shared" si="1"/>
        <v>0</v>
      </c>
    </row>
    <row r="27" spans="1:24" ht="12.75">
      <c r="A27" s="2"/>
      <c r="X27">
        <f t="shared" si="1"/>
        <v>0</v>
      </c>
    </row>
    <row r="28" ht="12.75">
      <c r="X28">
        <f t="shared" si="1"/>
        <v>0</v>
      </c>
    </row>
    <row r="29" spans="2:24" ht="17.25">
      <c r="B29" s="32" t="s">
        <v>21</v>
      </c>
      <c r="X29">
        <f t="shared" si="1"/>
        <v>0</v>
      </c>
    </row>
    <row r="30" spans="8:13" ht="13.5" thickBot="1">
      <c r="H30" s="2"/>
      <c r="M30" s="11"/>
    </row>
    <row r="31" spans="2:8" ht="14.25" thickBot="1" thickTop="1">
      <c r="B31" s="62" t="s">
        <v>31</v>
      </c>
      <c r="H31" t="s">
        <v>33</v>
      </c>
    </row>
    <row r="32" spans="2:15" ht="18.75" thickBot="1" thickTop="1">
      <c r="B32" s="35" t="s">
        <v>22</v>
      </c>
      <c r="C32" s="34">
        <v>6E-08</v>
      </c>
      <c r="D32" s="33">
        <v>8E-08</v>
      </c>
      <c r="E32" s="33">
        <v>1E-07</v>
      </c>
      <c r="F32" s="33">
        <v>1.2E-07</v>
      </c>
      <c r="G32" s="33">
        <v>1.4E-07</v>
      </c>
      <c r="H32" s="33">
        <v>1.6E-07</v>
      </c>
      <c r="I32" s="33">
        <v>1.8E-07</v>
      </c>
      <c r="J32" s="33">
        <v>2E-07</v>
      </c>
      <c r="K32" s="33">
        <v>2.2E-07</v>
      </c>
      <c r="L32" s="33">
        <v>2.4E-07</v>
      </c>
      <c r="M32" s="33">
        <v>2.6E-07</v>
      </c>
      <c r="N32" s="33">
        <v>2.8E-07</v>
      </c>
      <c r="O32" s="33">
        <v>3E-07</v>
      </c>
    </row>
    <row r="33" spans="2:15" ht="14.25" thickBot="1" thickTop="1">
      <c r="B33" s="63" t="s">
        <v>16</v>
      </c>
      <c r="C33" s="36"/>
      <c r="D33" s="37"/>
      <c r="E33" s="37"/>
      <c r="F33" s="37"/>
      <c r="G33" s="37"/>
      <c r="H33" s="37" t="s">
        <v>23</v>
      </c>
      <c r="I33" s="37"/>
      <c r="J33" s="37"/>
      <c r="K33" s="37"/>
      <c r="L33" s="37"/>
      <c r="M33" s="37"/>
      <c r="N33" s="37"/>
      <c r="O33" s="38"/>
    </row>
    <row r="34" spans="2:15" ht="13.5" thickTop="1">
      <c r="B34" s="63">
        <v>8000</v>
      </c>
      <c r="C34" s="39">
        <f aca="true" t="shared" si="2" ref="C34:O39">($B34^2)*C$32</f>
        <v>3.84</v>
      </c>
      <c r="D34" s="39">
        <f t="shared" si="2"/>
        <v>5.12</v>
      </c>
      <c r="E34" s="39">
        <f t="shared" si="2"/>
        <v>6.3999999999999995</v>
      </c>
      <c r="F34" s="39">
        <f t="shared" si="2"/>
        <v>7.68</v>
      </c>
      <c r="G34" s="39">
        <f t="shared" si="2"/>
        <v>8.96</v>
      </c>
      <c r="H34" s="39">
        <f t="shared" si="2"/>
        <v>10.24</v>
      </c>
      <c r="I34" s="39">
        <f t="shared" si="2"/>
        <v>11.52</v>
      </c>
      <c r="J34" s="39">
        <f t="shared" si="2"/>
        <v>12.799999999999999</v>
      </c>
      <c r="K34" s="39">
        <f t="shared" si="2"/>
        <v>14.08</v>
      </c>
      <c r="L34" s="39">
        <f t="shared" si="2"/>
        <v>15.36</v>
      </c>
      <c r="M34" s="39">
        <f t="shared" si="2"/>
        <v>16.64</v>
      </c>
      <c r="N34" s="39">
        <f t="shared" si="2"/>
        <v>17.92</v>
      </c>
      <c r="O34" s="39">
        <f t="shared" si="2"/>
        <v>19.2</v>
      </c>
    </row>
    <row r="35" spans="2:15" ht="12.75">
      <c r="B35" s="63">
        <v>7000</v>
      </c>
      <c r="C35" s="40">
        <f t="shared" si="2"/>
        <v>2.94</v>
      </c>
      <c r="D35" s="40">
        <f t="shared" si="2"/>
        <v>3.92</v>
      </c>
      <c r="E35" s="40">
        <f t="shared" si="2"/>
        <v>4.8999999999999995</v>
      </c>
      <c r="F35" s="40">
        <f t="shared" si="2"/>
        <v>5.88</v>
      </c>
      <c r="G35" s="40">
        <f t="shared" si="2"/>
        <v>6.86</v>
      </c>
      <c r="H35" s="40">
        <f t="shared" si="2"/>
        <v>7.84</v>
      </c>
      <c r="I35" s="40">
        <f t="shared" si="2"/>
        <v>8.82</v>
      </c>
      <c r="J35" s="40">
        <f t="shared" si="2"/>
        <v>9.799999999999999</v>
      </c>
      <c r="K35" s="40">
        <f t="shared" si="2"/>
        <v>10.780000000000001</v>
      </c>
      <c r="L35" s="40">
        <f t="shared" si="2"/>
        <v>11.76</v>
      </c>
      <c r="M35" s="40">
        <f t="shared" si="2"/>
        <v>12.74</v>
      </c>
      <c r="N35" s="40">
        <f t="shared" si="2"/>
        <v>13.72</v>
      </c>
      <c r="O35" s="40">
        <f t="shared" si="2"/>
        <v>14.7</v>
      </c>
    </row>
    <row r="36" spans="1:15" ht="12.75">
      <c r="A36" s="8"/>
      <c r="B36" s="63">
        <v>6000</v>
      </c>
      <c r="C36" s="40">
        <f t="shared" si="2"/>
        <v>2.1599999999999997</v>
      </c>
      <c r="D36" s="40">
        <f t="shared" si="2"/>
        <v>2.88</v>
      </c>
      <c r="E36" s="40">
        <f t="shared" si="2"/>
        <v>3.5999999999999996</v>
      </c>
      <c r="F36" s="40">
        <f t="shared" si="2"/>
        <v>4.319999999999999</v>
      </c>
      <c r="G36" s="40">
        <f t="shared" si="2"/>
        <v>5.04</v>
      </c>
      <c r="H36" s="40">
        <f t="shared" si="2"/>
        <v>5.76</v>
      </c>
      <c r="I36" s="40">
        <f t="shared" si="2"/>
        <v>6.4799999999999995</v>
      </c>
      <c r="J36" s="40">
        <f t="shared" si="2"/>
        <v>7.199999999999999</v>
      </c>
      <c r="K36" s="40">
        <f t="shared" si="2"/>
        <v>7.920000000000001</v>
      </c>
      <c r="L36" s="40">
        <f t="shared" si="2"/>
        <v>8.639999999999999</v>
      </c>
      <c r="M36" s="40">
        <f t="shared" si="2"/>
        <v>9.36</v>
      </c>
      <c r="N36" s="40">
        <f t="shared" si="2"/>
        <v>10.08</v>
      </c>
      <c r="O36" s="40">
        <f t="shared" si="2"/>
        <v>10.799999999999999</v>
      </c>
    </row>
    <row r="37" spans="1:15" ht="12.75">
      <c r="A37" s="8"/>
      <c r="B37" s="63">
        <v>5000</v>
      </c>
      <c r="C37" s="40">
        <f t="shared" si="2"/>
        <v>1.4999999999999998</v>
      </c>
      <c r="D37" s="40">
        <f t="shared" si="2"/>
        <v>2</v>
      </c>
      <c r="E37" s="40">
        <f t="shared" si="2"/>
        <v>2.5</v>
      </c>
      <c r="F37" s="40">
        <f t="shared" si="2"/>
        <v>2.9999999999999996</v>
      </c>
      <c r="G37" s="40">
        <f t="shared" si="2"/>
        <v>3.5000000000000004</v>
      </c>
      <c r="H37" s="40">
        <f t="shared" si="2"/>
        <v>4</v>
      </c>
      <c r="I37" s="40">
        <f t="shared" si="2"/>
        <v>4.5</v>
      </c>
      <c r="J37" s="40">
        <f t="shared" si="2"/>
        <v>5</v>
      </c>
      <c r="K37" s="40">
        <f t="shared" si="2"/>
        <v>5.5</v>
      </c>
      <c r="L37" s="40">
        <f t="shared" si="2"/>
        <v>5.999999999999999</v>
      </c>
      <c r="M37" s="40">
        <f t="shared" si="2"/>
        <v>6.5</v>
      </c>
      <c r="N37" s="40">
        <f t="shared" si="2"/>
        <v>7.000000000000001</v>
      </c>
      <c r="O37" s="40">
        <f t="shared" si="2"/>
        <v>7.5</v>
      </c>
    </row>
    <row r="38" spans="1:15" ht="12.75">
      <c r="A38" s="8"/>
      <c r="B38" s="63">
        <v>4000</v>
      </c>
      <c r="C38" s="40">
        <f t="shared" si="2"/>
        <v>0.96</v>
      </c>
      <c r="D38" s="40">
        <f t="shared" si="2"/>
        <v>1.28</v>
      </c>
      <c r="E38" s="40">
        <f t="shared" si="2"/>
        <v>1.5999999999999999</v>
      </c>
      <c r="F38" s="40">
        <f t="shared" si="2"/>
        <v>1.92</v>
      </c>
      <c r="G38" s="40">
        <f t="shared" si="2"/>
        <v>2.24</v>
      </c>
      <c r="H38" s="40">
        <f t="shared" si="2"/>
        <v>2.56</v>
      </c>
      <c r="I38" s="40">
        <f t="shared" si="2"/>
        <v>2.88</v>
      </c>
      <c r="J38" s="40">
        <f t="shared" si="2"/>
        <v>3.1999999999999997</v>
      </c>
      <c r="K38" s="40">
        <f t="shared" si="2"/>
        <v>3.52</v>
      </c>
      <c r="L38" s="40">
        <f t="shared" si="2"/>
        <v>3.84</v>
      </c>
      <c r="M38" s="40">
        <f t="shared" si="2"/>
        <v>4.16</v>
      </c>
      <c r="N38" s="40">
        <f t="shared" si="2"/>
        <v>4.48</v>
      </c>
      <c r="O38" s="40">
        <f t="shared" si="2"/>
        <v>4.8</v>
      </c>
    </row>
    <row r="39" spans="1:15" ht="13.5" thickBot="1">
      <c r="A39" s="8"/>
      <c r="B39" s="64">
        <v>3000</v>
      </c>
      <c r="C39" s="41">
        <f t="shared" si="2"/>
        <v>0.5399999999999999</v>
      </c>
      <c r="D39" s="41">
        <f t="shared" si="2"/>
        <v>0.72</v>
      </c>
      <c r="E39" s="41">
        <f t="shared" si="2"/>
        <v>0.8999999999999999</v>
      </c>
      <c r="F39" s="41">
        <f t="shared" si="2"/>
        <v>1.0799999999999998</v>
      </c>
      <c r="G39" s="41">
        <f t="shared" si="2"/>
        <v>1.26</v>
      </c>
      <c r="H39" s="41">
        <f t="shared" si="2"/>
        <v>1.44</v>
      </c>
      <c r="I39" s="41">
        <f t="shared" si="2"/>
        <v>1.6199999999999999</v>
      </c>
      <c r="J39" s="41">
        <f t="shared" si="2"/>
        <v>1.7999999999999998</v>
      </c>
      <c r="K39" s="41">
        <f t="shared" si="2"/>
        <v>1.9800000000000002</v>
      </c>
      <c r="L39" s="41">
        <f t="shared" si="2"/>
        <v>2.1599999999999997</v>
      </c>
      <c r="M39" s="41">
        <f t="shared" si="2"/>
        <v>2.34</v>
      </c>
      <c r="N39" s="41">
        <f t="shared" si="2"/>
        <v>2.52</v>
      </c>
      <c r="O39" s="41">
        <f t="shared" si="2"/>
        <v>2.6999999999999997</v>
      </c>
    </row>
    <row r="40" spans="1:7" ht="13.5" thickTop="1">
      <c r="A40" s="8"/>
      <c r="C40" s="3"/>
      <c r="D40" s="3"/>
      <c r="E40" s="3"/>
      <c r="F40" s="5"/>
      <c r="G40" s="5"/>
    </row>
    <row r="41" spans="1:7" ht="12.75">
      <c r="A41" s="8"/>
      <c r="B41" s="8"/>
      <c r="C41" s="3"/>
      <c r="D41" s="3"/>
      <c r="E41" s="3"/>
      <c r="F41" s="5"/>
      <c r="G41" s="5"/>
    </row>
    <row r="42" spans="1:7" ht="12.75">
      <c r="A42" s="8"/>
      <c r="B42" s="8"/>
      <c r="C42" s="3"/>
      <c r="D42" s="3"/>
      <c r="E42" s="3"/>
      <c r="F42" s="5"/>
      <c r="G42" s="5"/>
    </row>
    <row r="43" spans="1:7" ht="12.75">
      <c r="A43" s="8"/>
      <c r="B43" s="8"/>
      <c r="C43" s="3"/>
      <c r="D43" s="3"/>
      <c r="E43" s="3"/>
      <c r="F43" s="5"/>
      <c r="G43" s="5"/>
    </row>
    <row r="44" spans="1:7" ht="12.75">
      <c r="A44" s="8"/>
      <c r="B44" s="8"/>
      <c r="C44" s="3"/>
      <c r="D44" s="3"/>
      <c r="E44" s="3"/>
      <c r="F44" s="5"/>
      <c r="G44" s="5"/>
    </row>
    <row r="45" spans="1:21" ht="12.75">
      <c r="A45" s="8"/>
      <c r="B45" s="8"/>
      <c r="C45" s="3"/>
      <c r="D45" s="3"/>
      <c r="E45" s="3"/>
      <c r="F45" s="5"/>
      <c r="G45" s="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8"/>
      <c r="B46" s="8"/>
      <c r="C46" s="3"/>
      <c r="D46" s="3"/>
      <c r="E46" s="3"/>
      <c r="F46" s="5"/>
      <c r="G46" s="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8"/>
      <c r="B47" s="8"/>
      <c r="C47" s="3"/>
      <c r="D47" s="3"/>
      <c r="E47" s="3"/>
      <c r="F47" s="5"/>
      <c r="G47" s="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8"/>
      <c r="B48" s="8"/>
      <c r="C48" s="3"/>
      <c r="D48" s="3"/>
      <c r="E48" s="3"/>
      <c r="F48" s="5"/>
      <c r="G48" s="5"/>
      <c r="T48" s="3"/>
      <c r="U48" s="3"/>
    </row>
    <row r="49" spans="1:7" ht="12.75">
      <c r="A49" s="8"/>
      <c r="B49" s="8"/>
      <c r="C49" s="3"/>
      <c r="D49" s="3"/>
      <c r="E49" s="3"/>
      <c r="F49" s="5"/>
      <c r="G49" s="5"/>
    </row>
    <row r="50" spans="1:7" ht="12.75">
      <c r="A50" s="8"/>
      <c r="B50" s="8"/>
      <c r="C50" s="3"/>
      <c r="D50" s="3"/>
      <c r="E50" s="3"/>
      <c r="F50" s="5"/>
      <c r="G50" s="5"/>
    </row>
    <row r="51" spans="1:7" ht="12.75">
      <c r="A51" s="8"/>
      <c r="B51" s="8"/>
      <c r="C51" s="3"/>
      <c r="D51" s="3"/>
      <c r="E51" s="3"/>
      <c r="F51" s="5"/>
      <c r="G51" s="5"/>
    </row>
    <row r="59" spans="1:27" ht="12.75">
      <c r="A59" s="2"/>
      <c r="AA59" s="3"/>
    </row>
    <row r="60" ht="12.75">
      <c r="G60" s="4"/>
    </row>
    <row r="61" spans="3:7" ht="12.75">
      <c r="C61" s="10"/>
      <c r="E61" s="3"/>
      <c r="F61" s="3"/>
      <c r="G61" s="1"/>
    </row>
    <row r="62" spans="3:6" ht="12.75">
      <c r="C62" s="3"/>
      <c r="E62" s="3"/>
      <c r="F62" s="3"/>
    </row>
    <row r="63" spans="3:5" ht="12.75">
      <c r="C63" s="3"/>
      <c r="E63" s="4"/>
    </row>
    <row r="64" spans="3:5" ht="12.75">
      <c r="C64" s="3"/>
      <c r="E64" s="4"/>
    </row>
    <row r="66" ht="12.75">
      <c r="A66" s="2"/>
    </row>
    <row r="67" spans="1:6" ht="12.75">
      <c r="A67" s="2"/>
      <c r="F67" s="2"/>
    </row>
    <row r="69" ht="12.75">
      <c r="B69" s="2" t="s">
        <v>30</v>
      </c>
    </row>
    <row r="74" ht="13.5" thickBot="1"/>
    <row r="75" spans="17:19" ht="13.5" thickTop="1">
      <c r="Q75" s="42" t="s">
        <v>24</v>
      </c>
      <c r="R75" s="43"/>
      <c r="S75" s="44"/>
    </row>
    <row r="76" spans="17:19" ht="13.5" thickBot="1">
      <c r="Q76" s="17"/>
      <c r="R76" s="45"/>
      <c r="S76" s="46"/>
    </row>
    <row r="77" spans="17:19" ht="13.5" thickBot="1">
      <c r="Q77" s="47"/>
      <c r="R77" s="48" t="s">
        <v>25</v>
      </c>
      <c r="S77" s="49" t="s">
        <v>26</v>
      </c>
    </row>
    <row r="78" spans="17:19" ht="12.75">
      <c r="Q78" s="47" t="s">
        <v>27</v>
      </c>
      <c r="R78" s="50">
        <v>5206.25</v>
      </c>
      <c r="S78" s="51">
        <v>2.774806002</v>
      </c>
    </row>
    <row r="79" spans="17:19" ht="12.75">
      <c r="Q79" s="52"/>
      <c r="R79" s="53">
        <v>5024.87</v>
      </c>
      <c r="S79" s="54">
        <v>2.787790382</v>
      </c>
    </row>
    <row r="80" spans="17:19" ht="12.75">
      <c r="Q80" s="52"/>
      <c r="R80" s="53">
        <v>4613.41</v>
      </c>
      <c r="S80" s="54">
        <v>2.49490896</v>
      </c>
    </row>
    <row r="81" spans="17:19" ht="12.75">
      <c r="Q81" s="52"/>
      <c r="R81" s="53">
        <v>4394.633333</v>
      </c>
      <c r="S81" s="54">
        <v>2.26364505</v>
      </c>
    </row>
    <row r="82" spans="17:19" ht="12.75">
      <c r="Q82" s="52"/>
      <c r="R82" s="53">
        <v>5103</v>
      </c>
      <c r="S82" s="54">
        <v>2.74</v>
      </c>
    </row>
    <row r="83" spans="17:19" ht="12.75">
      <c r="Q83" s="52"/>
      <c r="R83" s="53">
        <v>4718</v>
      </c>
      <c r="S83" s="54">
        <v>2.68</v>
      </c>
    </row>
    <row r="84" spans="17:19" ht="13.5" thickBot="1">
      <c r="Q84" s="55"/>
      <c r="R84" s="56">
        <v>4731.54</v>
      </c>
      <c r="S84" s="57">
        <v>2.55</v>
      </c>
    </row>
    <row r="85" spans="17:19" ht="12.75">
      <c r="Q85" s="52" t="s">
        <v>28</v>
      </c>
      <c r="R85" s="58">
        <v>6171.9</v>
      </c>
      <c r="S85" s="54">
        <v>2.96</v>
      </c>
    </row>
    <row r="86" spans="17:19" ht="12.75">
      <c r="Q86" s="52"/>
      <c r="R86" s="53">
        <v>6297.876667</v>
      </c>
      <c r="S86" s="54">
        <v>2.84976011</v>
      </c>
    </row>
    <row r="87" spans="17:19" ht="12.75">
      <c r="Q87" s="52"/>
      <c r="R87" s="53">
        <v>6010.333333</v>
      </c>
      <c r="S87" s="54">
        <v>2.426276393</v>
      </c>
    </row>
    <row r="88" spans="17:19" ht="13.5" thickBot="1">
      <c r="Q88" s="52"/>
      <c r="R88" s="53">
        <v>5743.036667</v>
      </c>
      <c r="S88" s="54">
        <v>2.619806334</v>
      </c>
    </row>
    <row r="89" spans="17:19" ht="12.75">
      <c r="Q89" s="47" t="s">
        <v>29</v>
      </c>
      <c r="R89" s="50">
        <v>5754.25</v>
      </c>
      <c r="S89" s="51">
        <v>2.61</v>
      </c>
    </row>
    <row r="90" spans="17:19" ht="12.75">
      <c r="Q90" s="52"/>
      <c r="R90" s="53">
        <v>4316.38</v>
      </c>
      <c r="S90" s="54">
        <v>1.25</v>
      </c>
    </row>
    <row r="91" spans="17:19" ht="13.5" thickBot="1">
      <c r="Q91" s="59"/>
      <c r="R91" s="60">
        <v>4561.62</v>
      </c>
      <c r="S91" s="61">
        <v>1.55</v>
      </c>
    </row>
    <row r="92" ht="13.5" thickTop="1"/>
  </sheetData>
  <sheetProtection/>
  <printOptions/>
  <pageMargins left="0.75" right="0.75" top="1" bottom="1" header="0.4921259845" footer="0.4921259845"/>
  <pageSetup horizontalDpi="600" verticalDpi="600" orientation="portrait" paperSize="9" r:id="rId8"/>
  <drawing r:id="rId7"/>
  <legacyDrawing r:id="rId6"/>
  <oleObjects>
    <oleObject progId="Equation.3" shapeId="2489507" r:id="rId1"/>
    <oleObject progId="Equation.3" shapeId="2489508" r:id="rId2"/>
    <oleObject progId="Equation.3" shapeId="2489515" r:id="rId3"/>
    <oleObject progId="Equation.3" shapeId="2489516" r:id="rId4"/>
    <oleObject progId="Equation.3" shapeId="108957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</cp:lastModifiedBy>
  <cp:lastPrinted>2010-10-01T07:26:38Z</cp:lastPrinted>
  <dcterms:created xsi:type="dcterms:W3CDTF">2008-01-25T18:51:40Z</dcterms:created>
  <dcterms:modified xsi:type="dcterms:W3CDTF">2010-11-30T19:14:50Z</dcterms:modified>
  <cp:category/>
  <cp:version/>
  <cp:contentType/>
  <cp:contentStatus/>
</cp:coreProperties>
</file>