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7680" activeTab="0"/>
  </bookViews>
  <sheets>
    <sheet name="Viscosity-of-ga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<sst xmlns="http://schemas.openxmlformats.org/spreadsheetml/2006/main" count="25" uniqueCount="25">
  <si>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Viscosity of Gas by A.K. Coker</t>
  </si>
  <si>
    <t>Gas phase viscosity data are used in the design of compressible fluid flow and</t>
  </si>
  <si>
    <t>unit operations.  For example, the viscosity of a gas is required to determine</t>
  </si>
  <si>
    <t>the maximum permissible flow through a given process pipe size.  Viscosity data</t>
  </si>
  <si>
    <t>are need for the design of process equipment involving heat, momentum and</t>
  </si>
  <si>
    <t>mass transfer operations.</t>
  </si>
  <si>
    <t>The gas viscosity of mixture is obtained from data for the individual</t>
  </si>
  <si>
    <t>components in the mixture.</t>
  </si>
  <si>
    <t>Gas Viscosity Correlation is expressed by</t>
  </si>
  <si>
    <t>where</t>
  </si>
  <si>
    <t>viscosity of gas, micropoise</t>
  </si>
  <si>
    <t>A,B, and C =</t>
  </si>
  <si>
    <t>regression coefficients for chemical compound</t>
  </si>
  <si>
    <t>T=</t>
  </si>
  <si>
    <t>temperature, K</t>
  </si>
  <si>
    <t>A</t>
  </si>
  <si>
    <t>B</t>
  </si>
  <si>
    <t>C</t>
  </si>
  <si>
    <t>Tmin, K</t>
  </si>
  <si>
    <t>Tmax, K</t>
  </si>
  <si>
    <t>Temp. oC</t>
  </si>
  <si>
    <t>Temp, K</t>
  </si>
  <si>
    <t>Temp, oC</t>
  </si>
  <si>
    <t>micropoise</t>
  </si>
  <si>
    <t>Regression coefficients of hexane: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</si>
</sst>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.25"/>
      <color indexed="8"/>
      <name val="Times New Roman"/>
      <family val="0"/>
    </font>
    <font>
      <vertAlign val="superscript"/>
      <sz val="11.25"/>
      <color indexed="8"/>
      <name val="Times New Roman"/>
      <family val="0"/>
    </font>
    <font>
      <vertAlign val="subscript"/>
      <sz val="11.25"/>
      <color indexed="8"/>
      <name val="Times New Roman"/>
      <family val="0"/>
    </font>
    <font>
      <sz val="10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Viscosity of n-Haxane (C</a:t>
            </a:r>
            <a:r>
              <a:rPr lang="en-US" cap="none" sz="1125" b="0" i="0" u="none" baseline="-25000">
                <a:solidFill>
                  <a:srgbClr val="000000"/>
                </a:solidFill>
              </a:rPr>
              <a:t>6</a:t>
            </a:r>
            <a:r>
              <a:rPr lang="en-US" cap="none" sz="1125" b="0" i="0" u="none" baseline="0">
                <a:solidFill>
                  <a:srgbClr val="000000"/>
                </a:solidFill>
              </a:rPr>
              <a:t>H</a:t>
            </a:r>
            <a:r>
              <a:rPr lang="en-US" cap="none" sz="1125" b="0" i="0" u="none" baseline="-25000">
                <a:solidFill>
                  <a:srgbClr val="000000"/>
                </a:solidFill>
              </a:rPr>
              <a:t>14</a:t>
            </a:r>
            <a:r>
              <a:rPr lang="en-US" cap="none" sz="1125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375"/>
          <c:w val="0.739"/>
          <c:h val="0.72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'Viscosity-of-gas'!$H$26:$H$39</c:f>
              <c:numCache/>
            </c:numRef>
          </c:xVal>
          <c:yVal>
            <c:numRef>
              <c:f>'Viscosity-of-gas'!$I$26:$I$39</c:f>
              <c:numCache/>
            </c:numRef>
          </c:yVal>
          <c:smooth val="1"/>
        </c:ser>
        <c:axId val="43917574"/>
        <c:axId val="4477479"/>
      </c:scatterChart>
      <c:valAx>
        <c:axId val="4391757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Temperature,</a:t>
                </a:r>
                <a:r>
                  <a:rPr lang="en-US" cap="none" sz="1125" b="0" i="0" u="none" baseline="30000">
                    <a:solidFill>
                      <a:srgbClr val="000000"/>
                    </a:solidFill>
                  </a:rPr>
                  <a:t> o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9"/>
        <c:crosses val="autoZero"/>
        <c:crossBetween val="midCat"/>
        <c:dispUnits/>
      </c:valAx>
      <c:valAx>
        <c:axId val="447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Viscosity of Gas, micropoise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7574"/>
        <c:crosses val="autoZero"/>
        <c:crossBetween val="midCat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44725"/>
          <c:w val="0.158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</xdr:rowOff>
    </xdr:from>
    <xdr:to>
      <xdr:col>8</xdr:col>
      <xdr:colOff>76200</xdr:colOff>
      <xdr:row>64</xdr:row>
      <xdr:rowOff>38100</xdr:rowOff>
    </xdr:to>
    <xdr:graphicFrame>
      <xdr:nvGraphicFramePr>
        <xdr:cNvPr id="1" name="Chart 4"/>
        <xdr:cNvGraphicFramePr/>
      </xdr:nvGraphicFramePr>
      <xdr:xfrm>
        <a:off x="66675" y="6972300"/>
        <a:ext cx="5086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37">
      <selection activeCell="J51" sqref="J51"/>
    </sheetView>
  </sheetViews>
  <sheetFormatPr defaultColWidth="9.140625" defaultRowHeight="12.75"/>
  <cols>
    <col min="1" max="1" width="12.14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0" ht="12.75">
      <c r="A10" t="s">
        <v>7</v>
      </c>
    </row>
    <row r="12" ht="12.75">
      <c r="A12" t="s">
        <v>8</v>
      </c>
    </row>
    <row r="16" ht="12.75">
      <c r="A16" t="s">
        <v>9</v>
      </c>
    </row>
    <row r="18" ht="12.75">
      <c r="B18" t="s">
        <v>10</v>
      </c>
    </row>
    <row r="20" spans="1:2" ht="12.75">
      <c r="A20" t="s">
        <v>11</v>
      </c>
      <c r="B20" t="s">
        <v>12</v>
      </c>
    </row>
    <row r="21" spans="1:2" ht="12.75">
      <c r="A21" t="s">
        <v>13</v>
      </c>
      <c r="B21" t="s">
        <v>14</v>
      </c>
    </row>
    <row r="23" ht="12.75">
      <c r="A23" t="s">
        <v>24</v>
      </c>
    </row>
    <row r="25" spans="1:10" ht="12.75">
      <c r="A25" t="s">
        <v>15</v>
      </c>
      <c r="B25" t="s">
        <v>16</v>
      </c>
      <c r="C25" t="s">
        <v>17</v>
      </c>
      <c r="D25" t="s">
        <v>18</v>
      </c>
      <c r="E25" t="s">
        <v>19</v>
      </c>
      <c r="F25" t="s">
        <v>20</v>
      </c>
      <c r="G25" t="s">
        <v>21</v>
      </c>
      <c r="H25" t="s">
        <v>22</v>
      </c>
      <c r="J25" t="s">
        <v>23</v>
      </c>
    </row>
    <row r="26" spans="1:9" ht="12.75">
      <c r="A26">
        <v>-8.222</v>
      </c>
      <c r="B26">
        <f>2.6229*10^-1</f>
        <v>0.26229</v>
      </c>
      <c r="C26" s="1">
        <f>-5.7366*10^-5</f>
        <v>-5.7366000000000006E-05</v>
      </c>
      <c r="D26">
        <v>300</v>
      </c>
      <c r="E26">
        <v>1000</v>
      </c>
      <c r="F26">
        <v>26.85</v>
      </c>
      <c r="G26">
        <f>F26+273.15</f>
        <v>300</v>
      </c>
      <c r="H26">
        <v>26.85</v>
      </c>
      <c r="I26">
        <f>($A$26+($B$26*G26)+($C$26*G26^2))</f>
        <v>65.30206000000001</v>
      </c>
    </row>
    <row r="27" spans="6:9" ht="12.75">
      <c r="F27">
        <v>50</v>
      </c>
      <c r="G27">
        <f aca="true" t="shared" si="0" ref="G27:G42">F27+273.15</f>
        <v>323.15</v>
      </c>
      <c r="H27">
        <v>50</v>
      </c>
      <c r="I27">
        <f aca="true" t="shared" si="1" ref="I27:I42">($A$26+($B$26*G27)+($C$26*G27^2))</f>
        <v>70.546516029865</v>
      </c>
    </row>
    <row r="28" spans="6:9" ht="12.75">
      <c r="F28">
        <v>100</v>
      </c>
      <c r="G28">
        <f t="shared" si="0"/>
        <v>373.15</v>
      </c>
      <c r="H28">
        <v>100</v>
      </c>
      <c r="I28">
        <f t="shared" si="1"/>
        <v>81.66381873986501</v>
      </c>
    </row>
    <row r="29" spans="6:9" ht="12.75">
      <c r="F29">
        <v>150</v>
      </c>
      <c r="G29">
        <f t="shared" si="0"/>
        <v>423.15</v>
      </c>
      <c r="H29">
        <v>150</v>
      </c>
      <c r="I29">
        <f t="shared" si="1"/>
        <v>92.49429144986502</v>
      </c>
    </row>
    <row r="30" spans="6:9" ht="12.75">
      <c r="F30">
        <v>200</v>
      </c>
      <c r="G30">
        <f t="shared" si="0"/>
        <v>473.15</v>
      </c>
      <c r="H30">
        <v>200</v>
      </c>
      <c r="I30">
        <f t="shared" si="1"/>
        <v>103.037934159865</v>
      </c>
    </row>
    <row r="31" spans="6:9" ht="12.75">
      <c r="F31">
        <v>250</v>
      </c>
      <c r="G31">
        <f t="shared" si="0"/>
        <v>523.15</v>
      </c>
      <c r="H31">
        <v>250</v>
      </c>
      <c r="I31">
        <f t="shared" si="1"/>
        <v>113.294746869865</v>
      </c>
    </row>
    <row r="32" spans="6:9" ht="12.75">
      <c r="F32">
        <v>300</v>
      </c>
      <c r="G32">
        <f t="shared" si="0"/>
        <v>573.15</v>
      </c>
      <c r="H32">
        <v>300</v>
      </c>
      <c r="I32">
        <f t="shared" si="1"/>
        <v>123.26472957986499</v>
      </c>
    </row>
    <row r="33" spans="6:9" ht="12.75">
      <c r="F33">
        <v>350</v>
      </c>
      <c r="G33">
        <f t="shared" si="0"/>
        <v>623.15</v>
      </c>
      <c r="H33">
        <v>350</v>
      </c>
      <c r="I33">
        <f t="shared" si="1"/>
        <v>132.94788228986502</v>
      </c>
    </row>
    <row r="34" spans="6:9" ht="12.75">
      <c r="F34">
        <v>400</v>
      </c>
      <c r="G34">
        <f t="shared" si="0"/>
        <v>673.15</v>
      </c>
      <c r="H34">
        <v>400</v>
      </c>
      <c r="I34">
        <f t="shared" si="1"/>
        <v>142.344204999865</v>
      </c>
    </row>
    <row r="35" spans="6:9" ht="12.75">
      <c r="F35">
        <v>450</v>
      </c>
      <c r="G35">
        <f t="shared" si="0"/>
        <v>723.15</v>
      </c>
      <c r="H35">
        <v>450</v>
      </c>
      <c r="I35">
        <f t="shared" si="1"/>
        <v>151.453697709865</v>
      </c>
    </row>
    <row r="36" spans="6:9" ht="12.75">
      <c r="F36">
        <v>500</v>
      </c>
      <c r="G36">
        <f t="shared" si="0"/>
        <v>773.15</v>
      </c>
      <c r="H36">
        <v>500</v>
      </c>
      <c r="I36">
        <f t="shared" si="1"/>
        <v>160.276360419865</v>
      </c>
    </row>
    <row r="37" spans="6:9" ht="12.75">
      <c r="F37">
        <v>550</v>
      </c>
      <c r="G37">
        <f t="shared" si="0"/>
        <v>823.15</v>
      </c>
      <c r="H37">
        <v>550</v>
      </c>
      <c r="I37">
        <f t="shared" si="1"/>
        <v>168.81219312986502</v>
      </c>
    </row>
    <row r="38" spans="6:9" ht="12.75">
      <c r="F38">
        <v>600</v>
      </c>
      <c r="G38">
        <f t="shared" si="0"/>
        <v>873.15</v>
      </c>
      <c r="H38">
        <v>600</v>
      </c>
      <c r="I38">
        <f t="shared" si="1"/>
        <v>177.061195839865</v>
      </c>
    </row>
    <row r="39" spans="6:9" ht="12.75">
      <c r="F39">
        <v>650</v>
      </c>
      <c r="G39">
        <f t="shared" si="0"/>
        <v>923.15</v>
      </c>
      <c r="H39">
        <v>650</v>
      </c>
      <c r="I39">
        <f t="shared" si="1"/>
        <v>185.02336854986498</v>
      </c>
    </row>
    <row r="40" spans="6:9" ht="12.75">
      <c r="F40">
        <v>700</v>
      </c>
      <c r="G40">
        <f t="shared" si="0"/>
        <v>973.15</v>
      </c>
      <c r="I40">
        <f t="shared" si="1"/>
        <v>192.698711259865</v>
      </c>
    </row>
    <row r="42" spans="6:9" ht="12.75">
      <c r="F42">
        <v>76.85</v>
      </c>
      <c r="G42">
        <f t="shared" si="0"/>
        <v>350</v>
      </c>
      <c r="I42">
        <f t="shared" si="1"/>
        <v>76.552165</v>
      </c>
    </row>
  </sheetData>
  <sheetProtection/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DSMT4" shapeId="320855" r:id="rId1"/>
    <oleObject progId="Equation.DSMT4" shapeId="324258" r:id="rId2"/>
    <oleObject progId="Equation.DSMT4" shapeId="34843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2004-07-27T23:49:14Z</cp:lastPrinted>
  <dcterms:created xsi:type="dcterms:W3CDTF">2004-02-01T02:27:47Z</dcterms:created>
  <dcterms:modified xsi:type="dcterms:W3CDTF">2012-09-11T11:22:25Z</dcterms:modified>
  <cp:category/>
  <cp:version/>
  <cp:contentType/>
  <cp:contentStatus/>
</cp:coreProperties>
</file>