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tabRatio="619" activeTab="2"/>
  </bookViews>
  <sheets>
    <sheet name="Viscosity of Liquids" sheetId="1" r:id="rId1"/>
    <sheet name="Viscosity of ethanol" sheetId="2" r:id="rId2"/>
    <sheet name="Viscosity of water" sheetId="3" r:id="rId3"/>
  </sheets>
  <definedNames/>
  <calcPr fullCalcOnLoad="1"/>
</workbook>
</file>

<file path=xl/sharedStrings.xml><?xml version="1.0" encoding="utf-8"?>
<sst xmlns="http://schemas.openxmlformats.org/spreadsheetml/2006/main" count="72" uniqueCount="26">
  <si>
    <t>Viscosity of Liquid by A.K. Coker</t>
  </si>
  <si>
    <t>Liquid viscosity data are important in many engineering applications, e.g fluid flow, mixing, chemical processing</t>
  </si>
  <si>
    <t>petroleum and refining industries.</t>
  </si>
  <si>
    <t>Liquid Viscosity Correlation</t>
  </si>
  <si>
    <t>The correlation for liquid viscosity as a function of temperature is expressed by</t>
  </si>
  <si>
    <t>where</t>
  </si>
  <si>
    <t>viscosity of saturated liquid, cP</t>
  </si>
  <si>
    <t>A,B,C and D=</t>
  </si>
  <si>
    <t>correlations constants.</t>
  </si>
  <si>
    <t>T=</t>
  </si>
  <si>
    <t>temperature, K</t>
  </si>
  <si>
    <t>A</t>
  </si>
  <si>
    <t>B</t>
  </si>
  <si>
    <t>C</t>
  </si>
  <si>
    <t>D</t>
  </si>
  <si>
    <t xml:space="preserve">Tmin </t>
  </si>
  <si>
    <t>Tmax</t>
  </si>
  <si>
    <t>Temp.</t>
  </si>
  <si>
    <t>viscosity, cP</t>
  </si>
  <si>
    <t>Temp (K)</t>
  </si>
  <si>
    <t>Temp, oC</t>
  </si>
  <si>
    <r>
      <t>T</t>
    </r>
    <r>
      <rPr>
        <vertAlign val="subscript"/>
        <sz val="10"/>
        <rFont val="Arial"/>
        <family val="2"/>
      </rPr>
      <t>25oC</t>
    </r>
  </si>
  <si>
    <r>
      <t>T</t>
    </r>
    <r>
      <rPr>
        <vertAlign val="subscript"/>
        <sz val="10"/>
        <rFont val="Arial"/>
        <family val="2"/>
      </rPr>
      <t>max</t>
    </r>
  </si>
  <si>
    <t>C2H6O</t>
  </si>
  <si>
    <t>Ethanol</t>
  </si>
  <si>
    <t>Water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</si>
</sst>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E+00"/>
  </numFmts>
  <fonts count="46">
    <font>
      <sz val="10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Viscosity of Water (H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O)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65"/>
          <c:w val="0.73975"/>
          <c:h val="0.76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'Viscosity of Liquids'!$I$23:$I$42</c:f>
              <c:numCache/>
            </c:numRef>
          </c:xVal>
          <c:yVal>
            <c:numRef>
              <c:f>'Viscosity of Liquids'!$J$23:$J$42</c:f>
              <c:numCache/>
            </c:numRef>
          </c:yVal>
          <c:smooth val="1"/>
        </c:ser>
        <c:axId val="34138811"/>
        <c:axId val="38813844"/>
      </c:scatterChart>
      <c:val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13844"/>
        <c:crosses val="autoZero"/>
        <c:crossBetween val="midCat"/>
        <c:dispUnits/>
      </c:valAx>
      <c:valAx>
        <c:axId val="3881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Viscosity  of  Liquid,  cP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525"/>
          <c:w val="0.169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Viscosity of ethanol (C2H5OH)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1275"/>
          <c:w val="0.61825"/>
          <c:h val="0.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'Viscosity of ethanol'!$J$22</c:f>
              <c:strCache>
                <c:ptCount val="1"/>
                <c:pt idx="0">
                  <c:v>viscosity, cP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'Viscosity of ethanol'!$I$23:$I$36</c:f>
              <c:numCache/>
            </c:numRef>
          </c:xVal>
          <c:yVal>
            <c:numRef>
              <c:f>'Viscosity of ethanol'!$J$23:$J$36</c:f>
              <c:numCache/>
            </c:numRef>
          </c:yVal>
          <c:smooth val="1"/>
        </c:ser>
        <c:axId val="13780277"/>
        <c:axId val="56913630"/>
      </c:scatterChart>
      <c:valAx>
        <c:axId val="1378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 val="autoZero"/>
        <c:crossBetween val="midCat"/>
        <c:dispUnits/>
      </c:valAx>
      <c:valAx>
        <c:axId val="5691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Viscosity, cP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802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5135"/>
          <c:w val="0.257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Viscosity of Water (H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O)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27"/>
          <c:w val="0.749"/>
          <c:h val="0.7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'Viscosity of Liquids'!$I$23:$I$42</c:f>
              <c:numCache>
                <c:ptCount val="2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</c:numCache>
            </c:numRef>
          </c:xVal>
          <c:yVal>
            <c:numRef>
              <c:f>'Viscosity of Liquids'!$J$23:$J$42</c:f>
              <c:numCache>
                <c:ptCount val="20"/>
                <c:pt idx="0">
                  <c:v>1.7663</c:v>
                </c:pt>
                <c:pt idx="1">
                  <c:v>1.0254</c:v>
                </c:pt>
                <c:pt idx="2">
                  <c:v>0.6635</c:v>
                </c:pt>
                <c:pt idx="3">
                  <c:v>0.4672</c:v>
                </c:pt>
                <c:pt idx="4">
                  <c:v>0.3516</c:v>
                </c:pt>
                <c:pt idx="5">
                  <c:v>0.2787</c:v>
                </c:pt>
                <c:pt idx="6">
                  <c:v>0.23</c:v>
                </c:pt>
                <c:pt idx="7">
                  <c:v>0.1959</c:v>
                </c:pt>
                <c:pt idx="8">
                  <c:v>0.1708</c:v>
                </c:pt>
                <c:pt idx="9">
                  <c:v>0.1515</c:v>
                </c:pt>
                <c:pt idx="10">
                  <c:v>0.1361</c:v>
                </c:pt>
                <c:pt idx="11">
                  <c:v>0.1232</c:v>
                </c:pt>
                <c:pt idx="12">
                  <c:v>0.1121</c:v>
                </c:pt>
                <c:pt idx="13">
                  <c:v>0.102</c:v>
                </c:pt>
                <c:pt idx="14">
                  <c:v>0.0927</c:v>
                </c:pt>
                <c:pt idx="15">
                  <c:v>0.084</c:v>
                </c:pt>
                <c:pt idx="16">
                  <c:v>0.0757</c:v>
                </c:pt>
                <c:pt idx="17">
                  <c:v>0.0676</c:v>
                </c:pt>
                <c:pt idx="18">
                  <c:v>0.0599</c:v>
                </c:pt>
                <c:pt idx="19">
                  <c:v>0.0525</c:v>
                </c:pt>
              </c:numCache>
            </c:numRef>
          </c:yVal>
          <c:smooth val="1"/>
        </c:ser>
        <c:axId val="42460623"/>
        <c:axId val="46601288"/>
      </c:scatterChart>
      <c:val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 val="autoZero"/>
        <c:crossBetween val="midCat"/>
        <c:dispUnits/>
      </c:valAx>
      <c:valAx>
        <c:axId val="4660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Viscosity  of  Liquid,  cP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60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4525"/>
          <c:w val="0.166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45</xdr:row>
      <xdr:rowOff>114300</xdr:rowOff>
    </xdr:from>
    <xdr:to>
      <xdr:col>9</xdr:col>
      <xdr:colOff>0</xdr:colOff>
      <xdr:row>69</xdr:row>
      <xdr:rowOff>123825</xdr:rowOff>
    </xdr:to>
    <xdr:graphicFrame>
      <xdr:nvGraphicFramePr>
        <xdr:cNvPr id="1" name="Chart 3"/>
        <xdr:cNvGraphicFramePr/>
      </xdr:nvGraphicFramePr>
      <xdr:xfrm>
        <a:off x="514350" y="7477125"/>
        <a:ext cx="5438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85725</xdr:rowOff>
    </xdr:from>
    <xdr:to>
      <xdr:col>6</xdr:col>
      <xdr:colOff>57150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28575" y="3810000"/>
        <a:ext cx="3933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49</xdr:row>
      <xdr:rowOff>104775</xdr:rowOff>
    </xdr:from>
    <xdr:to>
      <xdr:col>8</xdr:col>
      <xdr:colOff>476250</xdr:colOff>
      <xdr:row>73</xdr:row>
      <xdr:rowOff>114300</xdr:rowOff>
    </xdr:to>
    <xdr:graphicFrame>
      <xdr:nvGraphicFramePr>
        <xdr:cNvPr id="1" name="Chart 3"/>
        <xdr:cNvGraphicFramePr/>
      </xdr:nvGraphicFramePr>
      <xdr:xfrm>
        <a:off x="390525" y="8115300"/>
        <a:ext cx="4962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73"/>
    </sheetView>
  </sheetViews>
  <sheetFormatPr defaultColWidth="9.140625" defaultRowHeight="12.75"/>
  <cols>
    <col min="1" max="1" width="12.7109375" style="0" customWidth="1"/>
    <col min="4" max="4" width="12.57421875" style="0" bestFit="1" customWidth="1"/>
    <col min="10" max="10" width="11.140625" style="0" customWidth="1"/>
    <col min="11" max="11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8" ht="12.75">
      <c r="A8" t="s">
        <v>4</v>
      </c>
    </row>
    <row r="15" ht="12.75">
      <c r="A15" t="s">
        <v>5</v>
      </c>
    </row>
    <row r="17" ht="12.75">
      <c r="B17" t="s">
        <v>6</v>
      </c>
    </row>
    <row r="19" spans="1:2" ht="12.75">
      <c r="A19" t="s">
        <v>7</v>
      </c>
      <c r="B19" t="s">
        <v>8</v>
      </c>
    </row>
    <row r="20" spans="1:2" ht="12.75">
      <c r="A20" t="s">
        <v>9</v>
      </c>
      <c r="B20" t="s">
        <v>10</v>
      </c>
    </row>
    <row r="22" spans="1:10" ht="12.75">
      <c r="A22" s="1" t="s">
        <v>11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19</v>
      </c>
      <c r="I22" s="1" t="s">
        <v>20</v>
      </c>
      <c r="J22" s="1" t="s">
        <v>18</v>
      </c>
    </row>
    <row r="23" spans="1:11" ht="12.75">
      <c r="A23" s="1">
        <v>-10.2158</v>
      </c>
      <c r="B23" s="1">
        <v>1792.5</v>
      </c>
      <c r="C23" s="1">
        <v>0.01773</v>
      </c>
      <c r="D23" s="1">
        <v>-1.2631E-05</v>
      </c>
      <c r="E23" s="1">
        <v>273</v>
      </c>
      <c r="F23" s="1">
        <v>643</v>
      </c>
      <c r="G23" s="1">
        <v>0</v>
      </c>
      <c r="H23" s="1">
        <f>G23+273.15</f>
        <v>273.15</v>
      </c>
      <c r="I23" s="1">
        <v>0</v>
      </c>
      <c r="J23" s="1">
        <f>ROUND(10^($A$23+$B$23/H23+$C$23*H23+$D$23*H23^2),4)</f>
        <v>1.7663</v>
      </c>
      <c r="K23" s="1"/>
    </row>
    <row r="24" spans="7:11" ht="12.75">
      <c r="G24">
        <v>20</v>
      </c>
      <c r="H24">
        <f aca="true" t="shared" si="0" ref="H24:H44">G24+273.15</f>
        <v>293.15</v>
      </c>
      <c r="I24">
        <v>20</v>
      </c>
      <c r="J24" s="1">
        <f aca="true" t="shared" si="1" ref="J24:J44">ROUND(10^($A$23+$B$23/H24+$C$23*H24+$D$23*H24^2),4)</f>
        <v>1.0254</v>
      </c>
      <c r="K24" s="1"/>
    </row>
    <row r="25" spans="7:11" ht="12.75">
      <c r="G25">
        <v>40</v>
      </c>
      <c r="H25">
        <f t="shared" si="0"/>
        <v>313.15</v>
      </c>
      <c r="I25">
        <v>40</v>
      </c>
      <c r="J25" s="1">
        <f t="shared" si="1"/>
        <v>0.6635</v>
      </c>
      <c r="K25" s="1"/>
    </row>
    <row r="26" spans="7:11" ht="12.75">
      <c r="G26">
        <v>60</v>
      </c>
      <c r="H26">
        <f t="shared" si="0"/>
        <v>333.15</v>
      </c>
      <c r="I26">
        <v>60</v>
      </c>
      <c r="J26" s="1">
        <f t="shared" si="1"/>
        <v>0.4672</v>
      </c>
      <c r="K26" s="1"/>
    </row>
    <row r="27" spans="7:11" ht="12.75">
      <c r="G27">
        <v>80</v>
      </c>
      <c r="H27">
        <f t="shared" si="0"/>
        <v>353.15</v>
      </c>
      <c r="I27">
        <v>80</v>
      </c>
      <c r="J27" s="1">
        <f t="shared" si="1"/>
        <v>0.3516</v>
      </c>
      <c r="K27" s="1"/>
    </row>
    <row r="28" spans="7:11" ht="12.75">
      <c r="G28">
        <v>100</v>
      </c>
      <c r="H28">
        <f t="shared" si="0"/>
        <v>373.15</v>
      </c>
      <c r="I28">
        <v>100</v>
      </c>
      <c r="J28" s="1">
        <f t="shared" si="1"/>
        <v>0.2787</v>
      </c>
      <c r="K28" s="1"/>
    </row>
    <row r="29" spans="7:11" ht="12.75">
      <c r="G29">
        <v>120</v>
      </c>
      <c r="H29">
        <f t="shared" si="0"/>
        <v>393.15</v>
      </c>
      <c r="I29">
        <v>120</v>
      </c>
      <c r="J29" s="1">
        <f t="shared" si="1"/>
        <v>0.23</v>
      </c>
      <c r="K29" s="1"/>
    </row>
    <row r="30" spans="7:11" ht="12.75">
      <c r="G30">
        <v>140</v>
      </c>
      <c r="H30">
        <f t="shared" si="0"/>
        <v>413.15</v>
      </c>
      <c r="I30">
        <v>140</v>
      </c>
      <c r="J30" s="1">
        <f t="shared" si="1"/>
        <v>0.1959</v>
      </c>
      <c r="K30" s="1"/>
    </row>
    <row r="31" spans="7:11" ht="12.75">
      <c r="G31">
        <v>160</v>
      </c>
      <c r="H31">
        <f t="shared" si="0"/>
        <v>433.15</v>
      </c>
      <c r="I31">
        <v>160</v>
      </c>
      <c r="J31" s="1">
        <f t="shared" si="1"/>
        <v>0.1708</v>
      </c>
      <c r="K31" s="1"/>
    </row>
    <row r="32" spans="7:11" ht="12.75">
      <c r="G32">
        <v>180</v>
      </c>
      <c r="H32">
        <f t="shared" si="0"/>
        <v>453.15</v>
      </c>
      <c r="I32">
        <v>180</v>
      </c>
      <c r="J32" s="1">
        <f t="shared" si="1"/>
        <v>0.1515</v>
      </c>
      <c r="K32" s="1"/>
    </row>
    <row r="33" spans="7:11" ht="12.75">
      <c r="G33">
        <v>200</v>
      </c>
      <c r="H33">
        <f t="shared" si="0"/>
        <v>473.15</v>
      </c>
      <c r="I33">
        <v>200</v>
      </c>
      <c r="J33" s="1">
        <f t="shared" si="1"/>
        <v>0.1361</v>
      </c>
      <c r="K33" s="1"/>
    </row>
    <row r="34" spans="7:11" ht="12.75">
      <c r="G34">
        <v>220</v>
      </c>
      <c r="H34">
        <f t="shared" si="0"/>
        <v>493.15</v>
      </c>
      <c r="I34">
        <v>220</v>
      </c>
      <c r="J34" s="1">
        <f t="shared" si="1"/>
        <v>0.1232</v>
      </c>
      <c r="K34" s="1"/>
    </row>
    <row r="35" spans="7:11" ht="12.75">
      <c r="G35">
        <v>240</v>
      </c>
      <c r="H35">
        <f t="shared" si="0"/>
        <v>513.15</v>
      </c>
      <c r="I35">
        <v>240</v>
      </c>
      <c r="J35" s="1">
        <f t="shared" si="1"/>
        <v>0.1121</v>
      </c>
      <c r="K35" s="1"/>
    </row>
    <row r="36" spans="7:11" ht="12.75">
      <c r="G36">
        <v>260</v>
      </c>
      <c r="H36">
        <f t="shared" si="0"/>
        <v>533.15</v>
      </c>
      <c r="I36">
        <v>260</v>
      </c>
      <c r="J36" s="1">
        <f t="shared" si="1"/>
        <v>0.102</v>
      </c>
      <c r="K36" s="1"/>
    </row>
    <row r="37" spans="7:11" ht="12.75">
      <c r="G37">
        <v>280</v>
      </c>
      <c r="H37">
        <f t="shared" si="0"/>
        <v>553.15</v>
      </c>
      <c r="I37">
        <v>280</v>
      </c>
      <c r="J37" s="1">
        <f t="shared" si="1"/>
        <v>0.0927</v>
      </c>
      <c r="K37" s="1"/>
    </row>
    <row r="38" spans="7:11" ht="12.75">
      <c r="G38">
        <v>300</v>
      </c>
      <c r="H38">
        <f t="shared" si="0"/>
        <v>573.15</v>
      </c>
      <c r="I38">
        <v>300</v>
      </c>
      <c r="J38" s="1">
        <f t="shared" si="1"/>
        <v>0.084</v>
      </c>
      <c r="K38" s="1"/>
    </row>
    <row r="39" spans="7:11" ht="12.75">
      <c r="G39">
        <v>320</v>
      </c>
      <c r="H39">
        <f t="shared" si="0"/>
        <v>593.15</v>
      </c>
      <c r="I39">
        <v>320</v>
      </c>
      <c r="J39" s="1">
        <f t="shared" si="1"/>
        <v>0.0757</v>
      </c>
      <c r="K39" s="1"/>
    </row>
    <row r="40" spans="7:11" ht="12.75">
      <c r="G40">
        <v>340</v>
      </c>
      <c r="H40">
        <f t="shared" si="0"/>
        <v>613.15</v>
      </c>
      <c r="I40">
        <v>340</v>
      </c>
      <c r="J40" s="1">
        <f t="shared" si="1"/>
        <v>0.0676</v>
      </c>
      <c r="K40" s="1"/>
    </row>
    <row r="41" spans="7:10" ht="12.75">
      <c r="G41">
        <v>360</v>
      </c>
      <c r="H41">
        <f t="shared" si="0"/>
        <v>633.15</v>
      </c>
      <c r="I41">
        <v>360</v>
      </c>
      <c r="J41" s="1">
        <f t="shared" si="1"/>
        <v>0.0599</v>
      </c>
    </row>
    <row r="42" spans="7:10" ht="12.75">
      <c r="G42">
        <v>380</v>
      </c>
      <c r="H42">
        <f t="shared" si="0"/>
        <v>653.15</v>
      </c>
      <c r="I42">
        <v>380</v>
      </c>
      <c r="J42" s="1">
        <f t="shared" si="1"/>
        <v>0.0525</v>
      </c>
    </row>
    <row r="43" spans="5:10" ht="15.75">
      <c r="E43" t="s">
        <v>21</v>
      </c>
      <c r="G43">
        <v>25</v>
      </c>
      <c r="H43">
        <f t="shared" si="0"/>
        <v>298.15</v>
      </c>
      <c r="J43" s="1">
        <f t="shared" si="1"/>
        <v>0.9113</v>
      </c>
    </row>
    <row r="44" spans="6:10" ht="15.75">
      <c r="F44" t="s">
        <v>22</v>
      </c>
      <c r="G44">
        <v>370</v>
      </c>
      <c r="H44">
        <f t="shared" si="0"/>
        <v>643.15</v>
      </c>
      <c r="J44" s="1">
        <f t="shared" si="1"/>
        <v>0.0562</v>
      </c>
    </row>
  </sheetData>
  <sheetProtection/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139253" r:id="rId1"/>
    <oleObject progId="Equation.3" shapeId="1951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6">
      <selection activeCell="J23" sqref="J23"/>
    </sheetView>
  </sheetViews>
  <sheetFormatPr defaultColWidth="9.140625" defaultRowHeight="12.75"/>
  <cols>
    <col min="2" max="2" width="10.8515625" style="0" bestFit="1" customWidth="1"/>
    <col min="4" max="4" width="11.140625" style="0" bestFit="1" customWidth="1"/>
    <col min="10" max="10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8" ht="12.75">
      <c r="A8" t="s">
        <v>4</v>
      </c>
    </row>
    <row r="11" spans="12:22" ht="12.75">
      <c r="L11">
        <v>36</v>
      </c>
      <c r="M11" t="s">
        <v>23</v>
      </c>
      <c r="N11" t="s">
        <v>24</v>
      </c>
      <c r="O11">
        <v>-6.4406</v>
      </c>
      <c r="P11" s="2">
        <v>1117.6</v>
      </c>
      <c r="Q11" s="2">
        <v>0.013721</v>
      </c>
      <c r="R11" s="2">
        <v>-1.5465E-05</v>
      </c>
      <c r="S11">
        <v>240</v>
      </c>
      <c r="T11">
        <v>516</v>
      </c>
      <c r="U11">
        <v>1.057</v>
      </c>
      <c r="V11">
        <v>0.049</v>
      </c>
    </row>
    <row r="15" ht="12.75">
      <c r="A15" t="s">
        <v>5</v>
      </c>
    </row>
    <row r="17" ht="12.75">
      <c r="B17" t="s">
        <v>6</v>
      </c>
    </row>
    <row r="19" spans="1:2" ht="12.75">
      <c r="A19" t="s">
        <v>7</v>
      </c>
      <c r="B19" t="s">
        <v>8</v>
      </c>
    </row>
    <row r="20" spans="1:2" ht="12.75">
      <c r="A20" t="s">
        <v>9</v>
      </c>
      <c r="B20" t="s">
        <v>10</v>
      </c>
    </row>
    <row r="22" spans="1:10" ht="12.75">
      <c r="A22" s="1" t="s">
        <v>11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19</v>
      </c>
      <c r="I22" s="1" t="s">
        <v>20</v>
      </c>
      <c r="J22" s="1" t="s">
        <v>18</v>
      </c>
    </row>
    <row r="23" spans="1:11" ht="12.75">
      <c r="A23">
        <v>-6.4406</v>
      </c>
      <c r="B23" s="3">
        <v>1117.6</v>
      </c>
      <c r="C23" s="2">
        <v>0.013721</v>
      </c>
      <c r="D23" s="3">
        <v>-1.5465E-05</v>
      </c>
      <c r="E23">
        <v>240</v>
      </c>
      <c r="F23">
        <v>516</v>
      </c>
      <c r="G23" s="1">
        <v>0</v>
      </c>
      <c r="H23" s="1">
        <f>G23+273.15</f>
        <v>273.15</v>
      </c>
      <c r="I23" s="1">
        <v>0</v>
      </c>
      <c r="J23" s="1">
        <f>ROUND(10^($A$23+$B$23/H23+$C$23*H23+$D$23*H23^2),4)</f>
        <v>1.7578</v>
      </c>
      <c r="K23" s="1"/>
    </row>
    <row r="24" spans="7:11" ht="12.75">
      <c r="G24">
        <v>20</v>
      </c>
      <c r="H24">
        <f aca="true" t="shared" si="0" ref="H24:H44">G24+273.15</f>
        <v>293.15</v>
      </c>
      <c r="I24">
        <v>20</v>
      </c>
      <c r="J24" s="1">
        <f aca="true" t="shared" si="1" ref="J24:J44">ROUND(10^($A$23+$B$23/H24+$C$23*H24+$D$23*H24^2),4)</f>
        <v>1.1617</v>
      </c>
      <c r="K24" s="1"/>
    </row>
    <row r="25" spans="7:11" ht="12.75">
      <c r="G25">
        <v>40</v>
      </c>
      <c r="H25">
        <f t="shared" si="0"/>
        <v>313.15</v>
      </c>
      <c r="I25">
        <v>40</v>
      </c>
      <c r="J25" s="1">
        <f t="shared" si="1"/>
        <v>0.81</v>
      </c>
      <c r="K25" s="1"/>
    </row>
    <row r="26" spans="7:11" ht="12.75">
      <c r="G26">
        <v>60</v>
      </c>
      <c r="H26">
        <f t="shared" si="0"/>
        <v>333.15</v>
      </c>
      <c r="I26">
        <v>60</v>
      </c>
      <c r="J26" s="1">
        <f t="shared" si="1"/>
        <v>0.5872</v>
      </c>
      <c r="K26" s="1"/>
    </row>
    <row r="27" spans="7:11" ht="12.75">
      <c r="G27">
        <v>80</v>
      </c>
      <c r="H27">
        <f t="shared" si="0"/>
        <v>353.15</v>
      </c>
      <c r="I27">
        <v>80</v>
      </c>
      <c r="J27" s="1">
        <f t="shared" si="1"/>
        <v>0.4374</v>
      </c>
      <c r="K27" s="1"/>
    </row>
    <row r="28" spans="7:11" ht="12.75">
      <c r="G28">
        <v>100</v>
      </c>
      <c r="H28">
        <f t="shared" si="0"/>
        <v>373.15</v>
      </c>
      <c r="I28">
        <v>100</v>
      </c>
      <c r="J28" s="1">
        <f t="shared" si="1"/>
        <v>0.3319</v>
      </c>
      <c r="K28" s="1"/>
    </row>
    <row r="29" spans="7:11" ht="12.75">
      <c r="G29">
        <v>120</v>
      </c>
      <c r="H29">
        <f t="shared" si="0"/>
        <v>393.15</v>
      </c>
      <c r="I29">
        <v>120</v>
      </c>
      <c r="J29" s="1">
        <f t="shared" si="1"/>
        <v>0.2548</v>
      </c>
      <c r="K29" s="1"/>
    </row>
    <row r="30" spans="7:11" ht="12.75">
      <c r="G30">
        <v>140</v>
      </c>
      <c r="H30">
        <f t="shared" si="0"/>
        <v>413.15</v>
      </c>
      <c r="I30">
        <v>140</v>
      </c>
      <c r="J30" s="1">
        <f t="shared" si="1"/>
        <v>0.1966</v>
      </c>
      <c r="K30" s="1"/>
    </row>
    <row r="31" spans="7:11" ht="12.75">
      <c r="G31">
        <v>160</v>
      </c>
      <c r="H31">
        <f t="shared" si="0"/>
        <v>433.15</v>
      </c>
      <c r="I31">
        <v>160</v>
      </c>
      <c r="J31" s="1">
        <f t="shared" si="1"/>
        <v>0.1518</v>
      </c>
      <c r="K31" s="1"/>
    </row>
    <row r="32" spans="7:11" ht="12.75">
      <c r="G32">
        <v>180</v>
      </c>
      <c r="H32">
        <f t="shared" si="0"/>
        <v>453.15</v>
      </c>
      <c r="I32">
        <v>180</v>
      </c>
      <c r="J32" s="1">
        <f t="shared" si="1"/>
        <v>0.1169</v>
      </c>
      <c r="K32" s="1"/>
    </row>
    <row r="33" spans="7:11" ht="12.75">
      <c r="G33">
        <v>200</v>
      </c>
      <c r="H33">
        <f t="shared" si="0"/>
        <v>473.15</v>
      </c>
      <c r="I33">
        <v>200</v>
      </c>
      <c r="J33" s="1">
        <f t="shared" si="1"/>
        <v>0.0894</v>
      </c>
      <c r="K33" s="1"/>
    </row>
    <row r="34" spans="7:11" ht="12.75">
      <c r="G34">
        <v>220</v>
      </c>
      <c r="H34">
        <f t="shared" si="0"/>
        <v>493.15</v>
      </c>
      <c r="I34">
        <v>220</v>
      </c>
      <c r="J34" s="1">
        <f t="shared" si="1"/>
        <v>0.0678</v>
      </c>
      <c r="K34" s="1"/>
    </row>
    <row r="35" spans="7:11" ht="12.75">
      <c r="G35">
        <v>240</v>
      </c>
      <c r="H35">
        <f t="shared" si="0"/>
        <v>513.15</v>
      </c>
      <c r="I35">
        <v>240</v>
      </c>
      <c r="J35" s="1">
        <f t="shared" si="1"/>
        <v>0.0508</v>
      </c>
      <c r="K35" s="1"/>
    </row>
    <row r="36" spans="10:11" ht="12.75">
      <c r="J36" s="1"/>
      <c r="K36" s="1"/>
    </row>
    <row r="37" spans="10:11" ht="12.75">
      <c r="J37" s="1"/>
      <c r="K37" s="1"/>
    </row>
    <row r="38" spans="10:11" ht="12.75">
      <c r="J38" s="1"/>
      <c r="K38" s="1"/>
    </row>
    <row r="39" spans="10:11" ht="12.75">
      <c r="J39" s="1"/>
      <c r="K39" s="1"/>
    </row>
    <row r="40" spans="10:11" ht="12.75">
      <c r="J40" s="1"/>
      <c r="K40" s="1"/>
    </row>
    <row r="41" ht="12.75">
      <c r="J41" s="1"/>
    </row>
    <row r="42" ht="12.75">
      <c r="J42" s="1"/>
    </row>
    <row r="43" spans="6:10" ht="15.75">
      <c r="F43" t="s">
        <v>21</v>
      </c>
      <c r="G43">
        <v>25</v>
      </c>
      <c r="H43">
        <f t="shared" si="0"/>
        <v>298.15</v>
      </c>
      <c r="J43" s="1">
        <f t="shared" si="1"/>
        <v>1.0569</v>
      </c>
    </row>
    <row r="44" spans="7:10" ht="12.75">
      <c r="G44">
        <v>60</v>
      </c>
      <c r="H44">
        <f t="shared" si="0"/>
        <v>333.15</v>
      </c>
      <c r="J44" s="1">
        <f t="shared" si="1"/>
        <v>0.5872</v>
      </c>
    </row>
    <row r="45" spans="6:10" ht="15.75">
      <c r="F45" t="s">
        <v>22</v>
      </c>
      <c r="G45">
        <v>243</v>
      </c>
      <c r="H45">
        <f>G45+273.15</f>
        <v>516.15</v>
      </c>
      <c r="J45" s="1">
        <f>ROUND(10^($A$23+$B$23/H45+$C$23*H45+$D$23*H45^2),4)</f>
        <v>0.0486</v>
      </c>
    </row>
  </sheetData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801772" r:id="rId1"/>
    <oleObject progId="Equation.3" shapeId="80177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33">
      <selection activeCell="G46" sqref="G46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8" ht="12.75">
      <c r="A8" t="s">
        <v>4</v>
      </c>
    </row>
    <row r="14" spans="6:14" ht="12.75">
      <c r="F14" t="s">
        <v>25</v>
      </c>
      <c r="G14">
        <v>-10.2158</v>
      </c>
      <c r="H14" s="2">
        <v>1792.5</v>
      </c>
      <c r="I14" s="2">
        <v>0.01773</v>
      </c>
      <c r="J14" s="2">
        <v>-1.2631E-05</v>
      </c>
      <c r="K14">
        <v>273</v>
      </c>
      <c r="L14">
        <v>643</v>
      </c>
      <c r="M14">
        <v>0.911</v>
      </c>
      <c r="N14">
        <v>0.056</v>
      </c>
    </row>
    <row r="15" ht="12.75">
      <c r="A15" t="s">
        <v>5</v>
      </c>
    </row>
    <row r="17" ht="12.75">
      <c r="B17" t="s">
        <v>6</v>
      </c>
    </row>
    <row r="19" spans="1:2" ht="12.75">
      <c r="A19" t="s">
        <v>7</v>
      </c>
      <c r="B19" t="s">
        <v>8</v>
      </c>
    </row>
    <row r="20" spans="1:2" ht="12.75">
      <c r="A20" t="s">
        <v>9</v>
      </c>
      <c r="B20" t="s">
        <v>10</v>
      </c>
    </row>
    <row r="22" spans="1:10" ht="12.75">
      <c r="A22" s="1" t="s">
        <v>11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19</v>
      </c>
      <c r="I22" s="1" t="s">
        <v>20</v>
      </c>
      <c r="J22" s="1" t="s">
        <v>18</v>
      </c>
    </row>
    <row r="23" spans="1:11" ht="12.75">
      <c r="A23" s="1">
        <v>-10.2158</v>
      </c>
      <c r="B23" s="1">
        <v>1792.5</v>
      </c>
      <c r="C23" s="1">
        <v>0.01773</v>
      </c>
      <c r="D23" s="1">
        <v>-1.2631E-05</v>
      </c>
      <c r="E23" s="1">
        <v>273</v>
      </c>
      <c r="F23" s="1">
        <v>643</v>
      </c>
      <c r="G23" s="1">
        <v>0</v>
      </c>
      <c r="H23" s="1">
        <f>G23+273.15</f>
        <v>273.15</v>
      </c>
      <c r="I23" s="1">
        <v>0</v>
      </c>
      <c r="J23" s="1">
        <f>ROUND(10^($A$23+$B$23/H23+$C$23*H23+$D$23*H23^2),4)</f>
        <v>1.7663</v>
      </c>
      <c r="K23" s="1"/>
    </row>
    <row r="24" spans="7:11" ht="12.75">
      <c r="G24">
        <v>20</v>
      </c>
      <c r="H24">
        <f aca="true" t="shared" si="0" ref="H24:H42">G24+273.15</f>
        <v>293.15</v>
      </c>
      <c r="I24">
        <v>20</v>
      </c>
      <c r="J24" s="1">
        <f aca="true" t="shared" si="1" ref="J24:J42">ROUND(10^($A$23+$B$23/H24+$C$23*H24+$D$23*H24^2),4)</f>
        <v>1.0254</v>
      </c>
      <c r="K24" s="1"/>
    </row>
    <row r="25" spans="7:11" ht="12.75">
      <c r="G25">
        <v>40</v>
      </c>
      <c r="H25">
        <f t="shared" si="0"/>
        <v>313.15</v>
      </c>
      <c r="I25">
        <v>40</v>
      </c>
      <c r="J25" s="1">
        <f t="shared" si="1"/>
        <v>0.6635</v>
      </c>
      <c r="K25" s="1"/>
    </row>
    <row r="26" spans="7:11" ht="12.75">
      <c r="G26">
        <v>60</v>
      </c>
      <c r="H26">
        <f t="shared" si="0"/>
        <v>333.15</v>
      </c>
      <c r="I26">
        <v>60</v>
      </c>
      <c r="J26" s="1">
        <f t="shared" si="1"/>
        <v>0.4672</v>
      </c>
      <c r="K26" s="1"/>
    </row>
    <row r="27" spans="7:11" ht="12.75">
      <c r="G27">
        <v>80</v>
      </c>
      <c r="H27">
        <f t="shared" si="0"/>
        <v>353.15</v>
      </c>
      <c r="I27">
        <v>80</v>
      </c>
      <c r="J27" s="1">
        <f t="shared" si="1"/>
        <v>0.3516</v>
      </c>
      <c r="K27" s="1"/>
    </row>
    <row r="28" spans="7:11" ht="12.75">
      <c r="G28">
        <v>100</v>
      </c>
      <c r="H28">
        <f t="shared" si="0"/>
        <v>373.15</v>
      </c>
      <c r="I28">
        <v>100</v>
      </c>
      <c r="J28" s="1">
        <f t="shared" si="1"/>
        <v>0.2787</v>
      </c>
      <c r="K28" s="1"/>
    </row>
    <row r="29" spans="7:11" ht="12.75">
      <c r="G29">
        <v>120</v>
      </c>
      <c r="H29">
        <f t="shared" si="0"/>
        <v>393.15</v>
      </c>
      <c r="I29">
        <v>120</v>
      </c>
      <c r="J29" s="1">
        <f t="shared" si="1"/>
        <v>0.23</v>
      </c>
      <c r="K29" s="1"/>
    </row>
    <row r="30" spans="7:11" ht="12.75">
      <c r="G30">
        <v>140</v>
      </c>
      <c r="H30">
        <f t="shared" si="0"/>
        <v>413.15</v>
      </c>
      <c r="I30">
        <v>140</v>
      </c>
      <c r="J30" s="1">
        <f t="shared" si="1"/>
        <v>0.1959</v>
      </c>
      <c r="K30" s="1"/>
    </row>
    <row r="31" spans="7:11" ht="12.75">
      <c r="G31">
        <v>160</v>
      </c>
      <c r="H31">
        <f t="shared" si="0"/>
        <v>433.15</v>
      </c>
      <c r="I31">
        <v>160</v>
      </c>
      <c r="J31" s="1">
        <f t="shared" si="1"/>
        <v>0.1708</v>
      </c>
      <c r="K31" s="1"/>
    </row>
    <row r="32" spans="7:11" ht="12.75">
      <c r="G32">
        <v>180</v>
      </c>
      <c r="H32">
        <f t="shared" si="0"/>
        <v>453.15</v>
      </c>
      <c r="I32">
        <v>180</v>
      </c>
      <c r="J32" s="1">
        <f t="shared" si="1"/>
        <v>0.1515</v>
      </c>
      <c r="K32" s="1"/>
    </row>
    <row r="33" spans="7:11" ht="12.75">
      <c r="G33">
        <v>200</v>
      </c>
      <c r="H33">
        <f t="shared" si="0"/>
        <v>473.15</v>
      </c>
      <c r="I33">
        <v>200</v>
      </c>
      <c r="J33" s="1">
        <f t="shared" si="1"/>
        <v>0.1361</v>
      </c>
      <c r="K33" s="1"/>
    </row>
    <row r="34" spans="7:11" ht="12.75">
      <c r="G34">
        <v>220</v>
      </c>
      <c r="H34">
        <f t="shared" si="0"/>
        <v>493.15</v>
      </c>
      <c r="I34">
        <v>220</v>
      </c>
      <c r="J34" s="1">
        <f t="shared" si="1"/>
        <v>0.1232</v>
      </c>
      <c r="K34" s="1"/>
    </row>
    <row r="35" spans="7:11" ht="12.75">
      <c r="G35">
        <v>240</v>
      </c>
      <c r="H35">
        <f t="shared" si="0"/>
        <v>513.15</v>
      </c>
      <c r="I35">
        <v>240</v>
      </c>
      <c r="J35" s="1">
        <f t="shared" si="1"/>
        <v>0.1121</v>
      </c>
      <c r="K35" s="1"/>
    </row>
    <row r="36" spans="7:11" ht="12.75">
      <c r="G36">
        <v>260</v>
      </c>
      <c r="H36">
        <f t="shared" si="0"/>
        <v>533.15</v>
      </c>
      <c r="I36">
        <v>260</v>
      </c>
      <c r="J36" s="1">
        <f t="shared" si="1"/>
        <v>0.102</v>
      </c>
      <c r="K36" s="1"/>
    </row>
    <row r="37" spans="7:11" ht="12.75">
      <c r="G37">
        <v>280</v>
      </c>
      <c r="H37">
        <f t="shared" si="0"/>
        <v>553.15</v>
      </c>
      <c r="I37">
        <v>280</v>
      </c>
      <c r="J37" s="1">
        <f t="shared" si="1"/>
        <v>0.0927</v>
      </c>
      <c r="K37" s="1"/>
    </row>
    <row r="38" spans="7:11" ht="12.75">
      <c r="G38">
        <v>300</v>
      </c>
      <c r="H38">
        <f t="shared" si="0"/>
        <v>573.15</v>
      </c>
      <c r="I38">
        <v>300</v>
      </c>
      <c r="J38" s="1">
        <f t="shared" si="1"/>
        <v>0.084</v>
      </c>
      <c r="K38" s="1"/>
    </row>
    <row r="39" spans="7:11" ht="12.75">
      <c r="G39">
        <v>320</v>
      </c>
      <c r="H39">
        <f t="shared" si="0"/>
        <v>593.15</v>
      </c>
      <c r="I39">
        <v>320</v>
      </c>
      <c r="J39" s="1">
        <f t="shared" si="1"/>
        <v>0.0757</v>
      </c>
      <c r="K39" s="1"/>
    </row>
    <row r="40" spans="7:11" ht="12.75">
      <c r="G40">
        <v>340</v>
      </c>
      <c r="H40">
        <f t="shared" si="0"/>
        <v>613.15</v>
      </c>
      <c r="I40">
        <v>340</v>
      </c>
      <c r="J40" s="1">
        <f t="shared" si="1"/>
        <v>0.0676</v>
      </c>
      <c r="K40" s="1"/>
    </row>
    <row r="41" spans="7:10" ht="12.75">
      <c r="G41">
        <v>360</v>
      </c>
      <c r="H41">
        <f t="shared" si="0"/>
        <v>633.15</v>
      </c>
      <c r="I41">
        <v>360</v>
      </c>
      <c r="J41" s="1">
        <f t="shared" si="1"/>
        <v>0.0599</v>
      </c>
    </row>
    <row r="42" spans="7:10" ht="12.75">
      <c r="G42">
        <v>380</v>
      </c>
      <c r="H42">
        <f t="shared" si="0"/>
        <v>653.15</v>
      </c>
      <c r="I42">
        <v>380</v>
      </c>
      <c r="J42" s="1">
        <f t="shared" si="1"/>
        <v>0.0525</v>
      </c>
    </row>
    <row r="44" spans="6:10" ht="15.75">
      <c r="F44" t="s">
        <v>21</v>
      </c>
      <c r="G44">
        <v>25</v>
      </c>
      <c r="H44">
        <f>G44+273.15</f>
        <v>298.15</v>
      </c>
      <c r="J44" s="1">
        <f>ROUND(10^($A$23+$B$23/H44+$C$23*H44+$D$23*H44^2),4)</f>
        <v>0.9113</v>
      </c>
    </row>
    <row r="45" spans="7:10" ht="12.75">
      <c r="G45">
        <v>32.5</v>
      </c>
      <c r="H45">
        <f>G45+273.15</f>
        <v>305.65</v>
      </c>
      <c r="J45" s="1">
        <f>ROUND(10^($A$23+$B$23/H45+$C$23*H45+$D$23*H45^2),4)</f>
        <v>0.7725</v>
      </c>
    </row>
    <row r="46" spans="6:10" ht="15.75">
      <c r="F46" t="s">
        <v>22</v>
      </c>
      <c r="G46">
        <v>370</v>
      </c>
      <c r="H46">
        <f>G46+273.15</f>
        <v>643.15</v>
      </c>
      <c r="J46" s="1">
        <f>ROUND(10^($A$23+$B$23/H46+$C$23*H46+$D$23*H46^2),4)</f>
        <v>0.0562</v>
      </c>
    </row>
  </sheetData>
  <sheetProtection/>
  <printOptions/>
  <pageMargins left="0.75" right="0.75" top="1" bottom="1" header="0.5" footer="0.5"/>
  <pageSetup orientation="portrait" paperSize="9"/>
  <drawing r:id="rId4"/>
  <legacyDrawing r:id="rId3"/>
  <oleObjects>
    <oleObject progId="Equation.3" shapeId="1570141" r:id="rId1"/>
    <oleObject progId="Equation.3" shapeId="157014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2012-08-23T14:18:54Z</cp:lastPrinted>
  <dcterms:created xsi:type="dcterms:W3CDTF">2004-01-27T18:33:01Z</dcterms:created>
  <dcterms:modified xsi:type="dcterms:W3CDTF">2012-09-11T11:22:45Z</dcterms:modified>
  <cp:category/>
  <cp:version/>
  <cp:contentType/>
  <cp:contentStatus/>
</cp:coreProperties>
</file>