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Fixed Bed Reactor" sheetId="1" r:id="rId1"/>
    <sheet name="Data" sheetId="2" state="hidden" r:id="rId2"/>
  </sheets>
  <definedNames>
    <definedName name="_xlnm.Print_Area" localSheetId="0">'Fixed Bed Reactor'!$A$1:$R$79</definedName>
  </definedNames>
  <calcPr fullCalcOnLoad="1"/>
</workbook>
</file>

<file path=xl/sharedStrings.xml><?xml version="1.0" encoding="utf-8"?>
<sst xmlns="http://schemas.openxmlformats.org/spreadsheetml/2006/main" count="89" uniqueCount="74">
  <si>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</si>
  <si>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</si>
  <si>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</si>
  <si>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</si>
  <si>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</si>
  <si>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</si>
  <si>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</si>
  <si>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</si>
  <si>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</si>
  <si>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</si>
  <si>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</si>
  <si>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</si>
  <si>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</si>
  <si>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English</t>
  </si>
  <si>
    <t>Metric</t>
  </si>
  <si>
    <t>Eng/Metric</t>
  </si>
  <si>
    <t>Case Description</t>
  </si>
  <si>
    <t>Equipment label</t>
  </si>
  <si>
    <t>Process service</t>
  </si>
  <si>
    <t>Plant section</t>
  </si>
  <si>
    <t>Equipment name</t>
  </si>
  <si>
    <t>Pressure</t>
  </si>
  <si>
    <t>Design code</t>
  </si>
  <si>
    <t>Design pressure</t>
  </si>
  <si>
    <t>Test pressure</t>
  </si>
  <si>
    <t>of</t>
  </si>
  <si>
    <t>Horizontal</t>
  </si>
  <si>
    <t>Vertical</t>
  </si>
  <si>
    <t xml:space="preserve">PROCESS DATA </t>
  </si>
  <si>
    <t>CONSTRUCTION &amp; MATERIALS</t>
  </si>
  <si>
    <t>Pipe branch nominal diameter</t>
  </si>
  <si>
    <t>Demister material</t>
  </si>
  <si>
    <t>Demister type</t>
  </si>
  <si>
    <t>Shell diameter</t>
  </si>
  <si>
    <t>Shell material</t>
  </si>
  <si>
    <t>Shell tangent length</t>
  </si>
  <si>
    <t>Segregation height</t>
  </si>
  <si>
    <t>overhead</t>
  </si>
  <si>
    <t>sump</t>
  </si>
  <si>
    <t>Shell thickness</t>
  </si>
  <si>
    <t>Pipe branch elevation wrt. base of section</t>
  </si>
  <si>
    <t>Support grid material</t>
  </si>
  <si>
    <t>Support grid elevation wrt. base of section</t>
  </si>
  <si>
    <t>Design temperature</t>
  </si>
  <si>
    <t>Operating temperature</t>
  </si>
  <si>
    <t>Vap density</t>
  </si>
  <si>
    <t>Liq density</t>
  </si>
  <si>
    <t>Vap dynamic viscosity</t>
  </si>
  <si>
    <t>Liq dynamic viscosity</t>
  </si>
  <si>
    <t>Top of section</t>
  </si>
  <si>
    <t>Bottom of section</t>
  </si>
  <si>
    <t>Distributor type</t>
  </si>
  <si>
    <t>Distributor material</t>
  </si>
  <si>
    <t>Distributor base elevation wrt. base of section</t>
  </si>
  <si>
    <t>Demister support grid elevation wrt. base of section</t>
  </si>
  <si>
    <t>Notes</t>
  </si>
  <si>
    <t>Maximum diameter</t>
  </si>
  <si>
    <t>Total height</t>
  </si>
  <si>
    <t>FIXED BED REACTOR</t>
  </si>
  <si>
    <t>Vapor flow direction</t>
  </si>
  <si>
    <t>Liquid flow direction</t>
  </si>
  <si>
    <t>Vap flow</t>
  </si>
  <si>
    <t>Liq flow</t>
  </si>
  <si>
    <t>Catalyst type</t>
  </si>
  <si>
    <t>Catalyst shape</t>
  </si>
  <si>
    <t>Catalyst nominal diameter</t>
  </si>
  <si>
    <t>Catalyst bed depth</t>
  </si>
  <si>
    <t>Bed Number</t>
  </si>
  <si>
    <t>LHSV</t>
  </si>
  <si>
    <t>GHSV</t>
  </si>
  <si>
    <t>Catalyst volume</t>
  </si>
  <si>
    <t>Catalyst bed bulk density</t>
  </si>
  <si>
    <t>Catalyst bed void fraction</t>
  </si>
  <si>
    <t>WHSV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</si>
</sst>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8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vertical="center"/>
    </xf>
    <xf numFmtId="0" fontId="0" fillId="3" borderId="10" xfId="0" applyFill="1" applyBorder="1" applyAlignment="1">
      <alignment horizontal="left" indent="2"/>
    </xf>
    <xf numFmtId="0" fontId="0" fillId="3" borderId="11" xfId="0" applyFill="1" applyBorder="1" applyAlignment="1">
      <alignment horizontal="left" indent="2"/>
    </xf>
    <xf numFmtId="0" fontId="0" fillId="3" borderId="12" xfId="0" applyFill="1" applyBorder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0" fontId="0" fillId="2" borderId="8" xfId="0" applyFill="1" applyBorder="1" applyAlignment="1">
      <alignment horizontal="left" indent="2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tabSelected="1" view="pageBreakPreview" zoomScale="75" zoomScaleNormal="75" zoomScaleSheetLayoutView="75" workbookViewId="0" topLeftCell="A1">
      <selection activeCell="S15" sqref="S15"/>
    </sheetView>
  </sheetViews>
  <sheetFormatPr defaultColWidth="9.140625" defaultRowHeight="12.75"/>
  <cols>
    <col min="1" max="1" width="2.28125" style="22" customWidth="1"/>
    <col min="2" max="2" width="31.8515625" style="22" customWidth="1"/>
    <col min="3" max="3" width="10.140625" style="22" customWidth="1"/>
    <col min="4" max="4" width="9.28125" style="22" customWidth="1"/>
    <col min="5" max="5" width="11.421875" style="22" customWidth="1"/>
    <col min="6" max="18" width="8.7109375" style="22" customWidth="1"/>
    <col min="19" max="21" width="9.140625" style="22" customWidth="1"/>
    <col min="22" max="22" width="0" style="22" hidden="1" customWidth="1"/>
    <col min="23" max="16384" width="9.140625" style="22" customWidth="1"/>
  </cols>
  <sheetData>
    <row r="1" spans="1:18" ht="12.75">
      <c r="A1" s="70" t="s">
        <v>1</v>
      </c>
      <c r="B1" s="71"/>
      <c r="C1" s="71"/>
      <c r="D1" s="71"/>
      <c r="E1" s="71"/>
      <c r="F1" s="71"/>
      <c r="G1" s="71"/>
      <c r="H1" s="71"/>
      <c r="I1" s="71"/>
      <c r="J1" s="72"/>
      <c r="K1" s="9" t="s">
        <v>2</v>
      </c>
      <c r="L1" s="5"/>
      <c r="M1" s="5"/>
      <c r="N1" s="5"/>
      <c r="O1" s="5"/>
      <c r="P1" s="5"/>
      <c r="Q1" s="5"/>
      <c r="R1" s="26"/>
    </row>
    <row r="2" spans="1:18" ht="12.75">
      <c r="A2" s="73"/>
      <c r="B2" s="74"/>
      <c r="C2" s="74"/>
      <c r="D2" s="74"/>
      <c r="E2" s="74"/>
      <c r="F2" s="74"/>
      <c r="G2" s="74"/>
      <c r="H2" s="74"/>
      <c r="I2" s="74"/>
      <c r="J2" s="75"/>
      <c r="K2" s="10" t="s">
        <v>3</v>
      </c>
      <c r="L2" s="6"/>
      <c r="M2" s="6"/>
      <c r="N2" s="6"/>
      <c r="O2" s="6" t="s">
        <v>4</v>
      </c>
      <c r="P2" s="11">
        <v>1</v>
      </c>
      <c r="Q2" s="6" t="s">
        <v>25</v>
      </c>
      <c r="R2" s="27">
        <v>1</v>
      </c>
    </row>
    <row r="3" spans="1:18" ht="12.75">
      <c r="A3" s="67" t="s">
        <v>5</v>
      </c>
      <c r="B3" s="68"/>
      <c r="C3" s="68"/>
      <c r="D3" s="68"/>
      <c r="E3" s="68"/>
      <c r="F3" s="68"/>
      <c r="G3" s="68"/>
      <c r="H3" s="68"/>
      <c r="I3" s="68"/>
      <c r="J3" s="69"/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</row>
    <row r="4" spans="1:18" ht="12.75">
      <c r="A4" s="81" t="s">
        <v>58</v>
      </c>
      <c r="B4" s="82"/>
      <c r="C4" s="82"/>
      <c r="D4" s="82"/>
      <c r="E4" s="82"/>
      <c r="F4" s="82"/>
      <c r="G4" s="82"/>
      <c r="H4" s="82"/>
      <c r="I4" s="82"/>
      <c r="J4" s="83"/>
      <c r="K4" s="8"/>
      <c r="L4" s="7"/>
      <c r="M4" s="8"/>
      <c r="N4" s="8"/>
      <c r="O4" s="8"/>
      <c r="P4" s="8"/>
      <c r="Q4" s="8"/>
      <c r="R4" s="7"/>
    </row>
    <row r="5" spans="1:18" ht="12.75">
      <c r="A5" s="81"/>
      <c r="B5" s="82"/>
      <c r="C5" s="82"/>
      <c r="D5" s="82"/>
      <c r="E5" s="82"/>
      <c r="F5" s="82"/>
      <c r="G5" s="82"/>
      <c r="H5" s="82"/>
      <c r="I5" s="82"/>
      <c r="J5" s="83"/>
      <c r="K5" s="8"/>
      <c r="L5" s="7"/>
      <c r="M5" s="8"/>
      <c r="N5" s="8"/>
      <c r="O5" s="8"/>
      <c r="P5" s="8"/>
      <c r="Q5" s="8"/>
      <c r="R5" s="7"/>
    </row>
    <row r="6" spans="1:18" ht="12.75">
      <c r="A6" s="81"/>
      <c r="B6" s="82"/>
      <c r="C6" s="82"/>
      <c r="D6" s="82"/>
      <c r="E6" s="82"/>
      <c r="F6" s="82"/>
      <c r="G6" s="82"/>
      <c r="H6" s="82"/>
      <c r="I6" s="82"/>
      <c r="J6" s="83"/>
      <c r="K6" s="8"/>
      <c r="L6" s="7"/>
      <c r="M6" s="8"/>
      <c r="N6" s="8"/>
      <c r="O6" s="8"/>
      <c r="P6" s="8"/>
      <c r="Q6" s="8"/>
      <c r="R6" s="7"/>
    </row>
    <row r="7" spans="1:24" ht="12.75">
      <c r="A7" s="76" t="s">
        <v>10</v>
      </c>
      <c r="B7" s="77"/>
      <c r="C7" s="77"/>
      <c r="D7" s="77"/>
      <c r="E7" s="77"/>
      <c r="F7" s="77"/>
      <c r="G7" s="77"/>
      <c r="H7" s="77"/>
      <c r="I7" s="77"/>
      <c r="J7" s="78"/>
      <c r="K7" s="8"/>
      <c r="L7" s="7"/>
      <c r="M7" s="8"/>
      <c r="N7" s="8"/>
      <c r="O7" s="8"/>
      <c r="P7" s="8"/>
      <c r="Q7" s="8"/>
      <c r="R7" s="7"/>
      <c r="S7" s="3"/>
      <c r="T7" s="3"/>
      <c r="U7" s="3"/>
      <c r="V7" s="3"/>
      <c r="W7" s="3"/>
      <c r="X7" s="3"/>
    </row>
    <row r="8" spans="1:24" ht="12.75">
      <c r="A8" s="12"/>
      <c r="B8" s="13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6"/>
      <c r="O8" s="46"/>
      <c r="P8" s="46"/>
      <c r="Q8" s="21"/>
      <c r="R8" s="25"/>
      <c r="S8" s="18"/>
      <c r="T8" s="3"/>
      <c r="U8" s="3"/>
      <c r="V8" s="3"/>
      <c r="W8" s="3"/>
      <c r="X8" s="3"/>
    </row>
    <row r="9" spans="1:24" ht="12.75">
      <c r="A9" s="16"/>
      <c r="B9" s="4" t="s">
        <v>12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7" t="s">
        <v>0</v>
      </c>
      <c r="O9" s="17"/>
      <c r="P9" s="17" t="s">
        <v>13</v>
      </c>
      <c r="Q9" s="19" t="s">
        <v>14</v>
      </c>
      <c r="R9" s="20"/>
      <c r="S9" s="18"/>
      <c r="T9" s="3"/>
      <c r="U9" s="3"/>
      <c r="V9" s="3"/>
      <c r="W9" s="3"/>
      <c r="X9" s="3"/>
    </row>
    <row r="10" spans="1:24" ht="12.75">
      <c r="A10" s="14"/>
      <c r="B10" s="15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3"/>
      <c r="T10" s="3"/>
      <c r="U10" s="3"/>
      <c r="V10" s="3"/>
      <c r="W10" s="3"/>
      <c r="X10" s="3"/>
    </row>
    <row r="11" spans="1:24" ht="12.75">
      <c r="A11" s="16"/>
      <c r="B11" s="28" t="s">
        <v>17</v>
      </c>
      <c r="C11" s="84"/>
      <c r="D11" s="84"/>
      <c r="E11" s="84" t="s">
        <v>20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3"/>
      <c r="T11" s="3"/>
      <c r="U11" s="3"/>
      <c r="V11" s="3"/>
      <c r="W11" s="3"/>
      <c r="X11" s="3"/>
    </row>
    <row r="12" spans="1:18" ht="12.75">
      <c r="A12" s="29"/>
      <c r="B12" s="4" t="s">
        <v>19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</row>
    <row r="13" spans="1:18" ht="12.75" customHeight="1">
      <c r="A13" s="29"/>
      <c r="B13" s="4" t="s">
        <v>18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</row>
    <row r="14" spans="1:18" ht="12.75">
      <c r="A14" s="29"/>
      <c r="B14" s="38" t="s">
        <v>22</v>
      </c>
      <c r="C14" s="66"/>
      <c r="D14" s="66"/>
      <c r="E14" s="66"/>
      <c r="F14" s="87" t="s">
        <v>56</v>
      </c>
      <c r="G14" s="87"/>
      <c r="H14" s="30"/>
      <c r="I14" s="30" t="str">
        <f>IF(Data!$C$2=1,"ft","m")</f>
        <v>m</v>
      </c>
      <c r="J14" s="30"/>
      <c r="K14" s="86" t="s">
        <v>57</v>
      </c>
      <c r="L14" s="86"/>
      <c r="M14" s="39"/>
      <c r="N14" s="30" t="str">
        <f>IF(Data!$C$2=1,"ft","m")</f>
        <v>m</v>
      </c>
      <c r="O14" s="47"/>
      <c r="P14" s="47"/>
      <c r="Q14" s="47"/>
      <c r="R14" s="65"/>
    </row>
    <row r="15" spans="1:18" ht="12.75">
      <c r="A15" s="88" t="s">
        <v>28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90"/>
    </row>
    <row r="16" spans="1:18" ht="12.7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ht="12.75">
      <c r="A17" s="29"/>
      <c r="B17" s="32" t="s">
        <v>67</v>
      </c>
      <c r="C17" s="33"/>
      <c r="D17" s="33"/>
      <c r="E17" s="33"/>
      <c r="F17" s="54"/>
      <c r="G17" s="55"/>
      <c r="H17" s="56"/>
      <c r="I17" s="56"/>
      <c r="J17" s="54"/>
      <c r="K17" s="55"/>
      <c r="L17" s="56"/>
      <c r="M17" s="56"/>
      <c r="N17" s="54"/>
      <c r="O17" s="55"/>
      <c r="P17" s="56"/>
      <c r="Q17" s="55"/>
      <c r="R17" s="80"/>
    </row>
    <row r="18" spans="1:18" ht="12.75">
      <c r="A18" s="29"/>
      <c r="B18" s="34" t="s">
        <v>59</v>
      </c>
      <c r="C18" s="35"/>
      <c r="D18" s="35"/>
      <c r="E18" s="35"/>
      <c r="F18" s="57"/>
      <c r="G18" s="58"/>
      <c r="H18" s="59"/>
      <c r="I18" s="59"/>
      <c r="J18" s="57"/>
      <c r="K18" s="58"/>
      <c r="L18" s="59"/>
      <c r="M18" s="59"/>
      <c r="N18" s="57"/>
      <c r="O18" s="58"/>
      <c r="P18" s="59"/>
      <c r="Q18" s="58"/>
      <c r="R18" s="80"/>
    </row>
    <row r="19" spans="1:18" ht="12.75">
      <c r="A19" s="29"/>
      <c r="B19" s="36" t="s">
        <v>60</v>
      </c>
      <c r="C19" s="37"/>
      <c r="D19" s="37"/>
      <c r="E19" s="37"/>
      <c r="F19" s="60"/>
      <c r="G19" s="61"/>
      <c r="H19" s="62"/>
      <c r="I19" s="62"/>
      <c r="J19" s="60"/>
      <c r="K19" s="61"/>
      <c r="L19" s="62"/>
      <c r="M19" s="62"/>
      <c r="N19" s="60"/>
      <c r="O19" s="61"/>
      <c r="P19" s="62"/>
      <c r="Q19" s="61"/>
      <c r="R19" s="80"/>
    </row>
    <row r="20" spans="1:18" ht="12.75">
      <c r="A20" s="29"/>
      <c r="B20" s="94" t="s">
        <v>49</v>
      </c>
      <c r="C20" s="35" t="s">
        <v>44</v>
      </c>
      <c r="D20" s="35"/>
      <c r="E20" s="35" t="str">
        <f>"º"&amp;IF(Data!$C$2=1,"F","C")</f>
        <v>ºC</v>
      </c>
      <c r="F20" s="57"/>
      <c r="G20" s="58"/>
      <c r="H20" s="59"/>
      <c r="I20" s="59"/>
      <c r="J20" s="57"/>
      <c r="K20" s="58"/>
      <c r="L20" s="59"/>
      <c r="M20" s="59"/>
      <c r="N20" s="57"/>
      <c r="O20" s="58"/>
      <c r="P20" s="59"/>
      <c r="Q20" s="58"/>
      <c r="R20" s="80"/>
    </row>
    <row r="21" spans="1:18" ht="12.75">
      <c r="A21" s="29"/>
      <c r="B21" s="95"/>
      <c r="C21" s="30" t="s">
        <v>21</v>
      </c>
      <c r="D21" s="30"/>
      <c r="E21" s="30" t="str">
        <f>IF(Data!$C$2=1,"psia","bara")</f>
        <v>bara</v>
      </c>
      <c r="F21" s="63"/>
      <c r="G21" s="64"/>
      <c r="H21" s="43"/>
      <c r="I21" s="43"/>
      <c r="J21" s="63"/>
      <c r="K21" s="64"/>
      <c r="L21" s="43"/>
      <c r="M21" s="43"/>
      <c r="N21" s="63"/>
      <c r="O21" s="64"/>
      <c r="P21" s="43"/>
      <c r="Q21" s="64"/>
      <c r="R21" s="80"/>
    </row>
    <row r="22" spans="1:18" ht="12.75">
      <c r="A22" s="29"/>
      <c r="B22" s="95"/>
      <c r="C22" s="30" t="s">
        <v>61</v>
      </c>
      <c r="D22" s="30"/>
      <c r="E22" s="30" t="str">
        <f>IF(Data!$C$2=1,"lb/h","kg/h")</f>
        <v>kg/h</v>
      </c>
      <c r="F22" s="63"/>
      <c r="G22" s="64"/>
      <c r="H22" s="43"/>
      <c r="I22" s="43"/>
      <c r="J22" s="63"/>
      <c r="K22" s="64"/>
      <c r="L22" s="43"/>
      <c r="M22" s="43"/>
      <c r="N22" s="63"/>
      <c r="O22" s="64"/>
      <c r="P22" s="43"/>
      <c r="Q22" s="64"/>
      <c r="R22" s="80"/>
    </row>
    <row r="23" spans="1:18" ht="12.75">
      <c r="A23" s="29"/>
      <c r="B23" s="95"/>
      <c r="C23" s="30" t="s">
        <v>45</v>
      </c>
      <c r="D23" s="30"/>
      <c r="E23" s="30" t="str">
        <f>IF(Data!$C$2=1,"lb/cu ft","kg/m3")</f>
        <v>kg/m3</v>
      </c>
      <c r="F23" s="63"/>
      <c r="G23" s="64"/>
      <c r="H23" s="43"/>
      <c r="I23" s="43"/>
      <c r="J23" s="63"/>
      <c r="K23" s="64"/>
      <c r="L23" s="43"/>
      <c r="M23" s="43"/>
      <c r="N23" s="63"/>
      <c r="O23" s="64"/>
      <c r="P23" s="43"/>
      <c r="Q23" s="64"/>
      <c r="R23" s="80"/>
    </row>
    <row r="24" spans="1:18" ht="12.75">
      <c r="A24" s="29"/>
      <c r="B24" s="95"/>
      <c r="C24" s="30" t="s">
        <v>47</v>
      </c>
      <c r="D24" s="30"/>
      <c r="E24" s="30" t="str">
        <f>IF(Data!$C$2=1,"lbm/ft.s","N.s/m2")</f>
        <v>N.s/m2</v>
      </c>
      <c r="F24" s="63"/>
      <c r="G24" s="64"/>
      <c r="H24" s="43"/>
      <c r="I24" s="43"/>
      <c r="J24" s="63"/>
      <c r="K24" s="64"/>
      <c r="L24" s="43"/>
      <c r="M24" s="43"/>
      <c r="N24" s="63"/>
      <c r="O24" s="64"/>
      <c r="P24" s="43"/>
      <c r="Q24" s="64"/>
      <c r="R24" s="80"/>
    </row>
    <row r="25" spans="1:18" ht="12.75">
      <c r="A25" s="29"/>
      <c r="B25" s="95"/>
      <c r="C25" s="30" t="s">
        <v>62</v>
      </c>
      <c r="D25" s="30"/>
      <c r="E25" s="30" t="str">
        <f>IF(Data!$C$2=1,"lb/h","kg/h")</f>
        <v>kg/h</v>
      </c>
      <c r="F25" s="63"/>
      <c r="G25" s="64"/>
      <c r="H25" s="43"/>
      <c r="I25" s="43"/>
      <c r="J25" s="63"/>
      <c r="K25" s="64"/>
      <c r="L25" s="43"/>
      <c r="M25" s="43"/>
      <c r="N25" s="63"/>
      <c r="O25" s="64"/>
      <c r="P25" s="43"/>
      <c r="Q25" s="64"/>
      <c r="R25" s="80"/>
    </row>
    <row r="26" spans="1:18" ht="12.75">
      <c r="A26" s="29"/>
      <c r="B26" s="95"/>
      <c r="C26" s="30" t="s">
        <v>46</v>
      </c>
      <c r="D26" s="30"/>
      <c r="E26" s="30" t="str">
        <f>IF(Data!$C$2=1,"lb/cu ft","kg/m3")</f>
        <v>kg/m3</v>
      </c>
      <c r="F26" s="63"/>
      <c r="G26" s="64"/>
      <c r="H26" s="43"/>
      <c r="I26" s="43"/>
      <c r="J26" s="63"/>
      <c r="K26" s="64"/>
      <c r="L26" s="43"/>
      <c r="M26" s="43"/>
      <c r="N26" s="63"/>
      <c r="O26" s="64"/>
      <c r="P26" s="43"/>
      <c r="Q26" s="64"/>
      <c r="R26" s="80"/>
    </row>
    <row r="27" spans="1:18" ht="12.75">
      <c r="A27" s="29"/>
      <c r="B27" s="96"/>
      <c r="C27" s="37" t="s">
        <v>48</v>
      </c>
      <c r="D27" s="37"/>
      <c r="E27" s="37" t="str">
        <f>IF(Data!$C$2=1,"lbm/ft.s","N.s/m2")</f>
        <v>N.s/m2</v>
      </c>
      <c r="F27" s="60"/>
      <c r="G27" s="61"/>
      <c r="H27" s="62"/>
      <c r="I27" s="62"/>
      <c r="J27" s="60"/>
      <c r="K27" s="61"/>
      <c r="L27" s="62"/>
      <c r="M27" s="62"/>
      <c r="N27" s="60"/>
      <c r="O27" s="61"/>
      <c r="P27" s="62"/>
      <c r="Q27" s="61"/>
      <c r="R27" s="80"/>
    </row>
    <row r="28" spans="1:18" ht="12.75">
      <c r="A28" s="29"/>
      <c r="B28" s="94" t="s">
        <v>50</v>
      </c>
      <c r="C28" s="35" t="s">
        <v>44</v>
      </c>
      <c r="D28" s="35"/>
      <c r="E28" s="35" t="str">
        <f>"º"&amp;IF(Data!$C$2=1,"F","C")</f>
        <v>ºC</v>
      </c>
      <c r="F28" s="57"/>
      <c r="G28" s="58"/>
      <c r="H28" s="59"/>
      <c r="I28" s="59"/>
      <c r="J28" s="57"/>
      <c r="K28" s="58"/>
      <c r="L28" s="59"/>
      <c r="M28" s="59"/>
      <c r="N28" s="57"/>
      <c r="O28" s="58"/>
      <c r="P28" s="59"/>
      <c r="Q28" s="58"/>
      <c r="R28" s="80"/>
    </row>
    <row r="29" spans="1:18" ht="12.75">
      <c r="A29" s="29"/>
      <c r="B29" s="95"/>
      <c r="C29" s="30" t="s">
        <v>21</v>
      </c>
      <c r="D29" s="30"/>
      <c r="E29" s="30" t="str">
        <f>IF(Data!$C$2=1,"psia","bara")</f>
        <v>bara</v>
      </c>
      <c r="F29" s="63"/>
      <c r="G29" s="64"/>
      <c r="H29" s="43"/>
      <c r="I29" s="43"/>
      <c r="J29" s="63"/>
      <c r="K29" s="64"/>
      <c r="L29" s="43"/>
      <c r="M29" s="43"/>
      <c r="N29" s="63"/>
      <c r="O29" s="64"/>
      <c r="P29" s="43"/>
      <c r="Q29" s="64"/>
      <c r="R29" s="80"/>
    </row>
    <row r="30" spans="1:18" ht="12.75">
      <c r="A30" s="29"/>
      <c r="B30" s="95"/>
      <c r="C30" s="30" t="s">
        <v>61</v>
      </c>
      <c r="D30" s="30"/>
      <c r="E30" s="30" t="str">
        <f>IF(Data!$C$2=1,"lb/h","kg/h")</f>
        <v>kg/h</v>
      </c>
      <c r="F30" s="63"/>
      <c r="G30" s="64"/>
      <c r="H30" s="43"/>
      <c r="I30" s="43"/>
      <c r="J30" s="63"/>
      <c r="K30" s="64"/>
      <c r="L30" s="43"/>
      <c r="M30" s="43"/>
      <c r="N30" s="63"/>
      <c r="O30" s="64"/>
      <c r="P30" s="43"/>
      <c r="Q30" s="64"/>
      <c r="R30" s="80"/>
    </row>
    <row r="31" spans="1:18" ht="12.75">
      <c r="A31" s="29"/>
      <c r="B31" s="95"/>
      <c r="C31" s="30" t="s">
        <v>45</v>
      </c>
      <c r="D31" s="30"/>
      <c r="E31" s="30" t="str">
        <f>IF(Data!$C$2=1,"lb/cu ft","kg/m3")</f>
        <v>kg/m3</v>
      </c>
      <c r="F31" s="63"/>
      <c r="G31" s="64"/>
      <c r="H31" s="43"/>
      <c r="I31" s="43"/>
      <c r="J31" s="63"/>
      <c r="K31" s="64"/>
      <c r="L31" s="43"/>
      <c r="M31" s="43"/>
      <c r="N31" s="63"/>
      <c r="O31" s="64"/>
      <c r="P31" s="43"/>
      <c r="Q31" s="64"/>
      <c r="R31" s="80"/>
    </row>
    <row r="32" spans="1:18" ht="12.75">
      <c r="A32" s="29"/>
      <c r="B32" s="95"/>
      <c r="C32" s="30" t="s">
        <v>47</v>
      </c>
      <c r="D32" s="30"/>
      <c r="E32" s="30" t="str">
        <f>IF(Data!$C$2=1,"lbm/ft.s","N.s/m2")</f>
        <v>N.s/m2</v>
      </c>
      <c r="F32" s="63"/>
      <c r="G32" s="64"/>
      <c r="H32" s="43"/>
      <c r="I32" s="43"/>
      <c r="J32" s="63"/>
      <c r="K32" s="64"/>
      <c r="L32" s="43"/>
      <c r="M32" s="43"/>
      <c r="N32" s="63"/>
      <c r="O32" s="64"/>
      <c r="P32" s="43"/>
      <c r="Q32" s="64"/>
      <c r="R32" s="80"/>
    </row>
    <row r="33" spans="1:18" ht="12.75">
      <c r="A33" s="29"/>
      <c r="B33" s="95"/>
      <c r="C33" s="30" t="s">
        <v>62</v>
      </c>
      <c r="D33" s="30"/>
      <c r="E33" s="30" t="str">
        <f>IF(Data!$C$2=1,"lb/h","kg/h")</f>
        <v>kg/h</v>
      </c>
      <c r="F33" s="63"/>
      <c r="G33" s="64"/>
      <c r="H33" s="43"/>
      <c r="I33" s="43"/>
      <c r="J33" s="63"/>
      <c r="K33" s="64"/>
      <c r="L33" s="43"/>
      <c r="M33" s="43"/>
      <c r="N33" s="63"/>
      <c r="O33" s="64"/>
      <c r="P33" s="43"/>
      <c r="Q33" s="64"/>
      <c r="R33" s="80"/>
    </row>
    <row r="34" spans="1:18" ht="12.75">
      <c r="A34" s="29"/>
      <c r="B34" s="95"/>
      <c r="C34" s="30" t="s">
        <v>46</v>
      </c>
      <c r="D34" s="30"/>
      <c r="E34" s="30" t="str">
        <f>IF(Data!$C$2=1,"lb/cu ft","kg/m3")</f>
        <v>kg/m3</v>
      </c>
      <c r="F34" s="63"/>
      <c r="G34" s="64"/>
      <c r="H34" s="43"/>
      <c r="I34" s="43"/>
      <c r="J34" s="63"/>
      <c r="K34" s="64"/>
      <c r="L34" s="43"/>
      <c r="M34" s="43"/>
      <c r="N34" s="63"/>
      <c r="O34" s="64"/>
      <c r="P34" s="43"/>
      <c r="Q34" s="64"/>
      <c r="R34" s="80"/>
    </row>
    <row r="35" spans="1:18" ht="12.75">
      <c r="A35" s="29"/>
      <c r="B35" s="96"/>
      <c r="C35" s="37" t="s">
        <v>48</v>
      </c>
      <c r="D35" s="37"/>
      <c r="E35" s="37" t="str">
        <f>IF(Data!$C$2=1,"lbm/ft.s","N.s/m2")</f>
        <v>N.s/m2</v>
      </c>
      <c r="F35" s="60"/>
      <c r="G35" s="61"/>
      <c r="H35" s="62"/>
      <c r="I35" s="62"/>
      <c r="J35" s="60"/>
      <c r="K35" s="61"/>
      <c r="L35" s="62"/>
      <c r="M35" s="62"/>
      <c r="N35" s="60"/>
      <c r="O35" s="61"/>
      <c r="P35" s="62"/>
      <c r="Q35" s="61"/>
      <c r="R35" s="80"/>
    </row>
    <row r="36" spans="1:18" ht="12.75">
      <c r="A36" s="29"/>
      <c r="B36" s="40" t="s">
        <v>63</v>
      </c>
      <c r="C36" s="35"/>
      <c r="D36" s="35"/>
      <c r="E36" s="35"/>
      <c r="F36" s="57"/>
      <c r="G36" s="58"/>
      <c r="H36" s="59"/>
      <c r="I36" s="59"/>
      <c r="J36" s="57"/>
      <c r="K36" s="58"/>
      <c r="L36" s="59"/>
      <c r="M36" s="59"/>
      <c r="N36" s="57"/>
      <c r="O36" s="58"/>
      <c r="P36" s="59"/>
      <c r="Q36" s="58"/>
      <c r="R36" s="80"/>
    </row>
    <row r="37" spans="1:18" ht="12.75">
      <c r="A37" s="29"/>
      <c r="B37" s="41" t="s">
        <v>64</v>
      </c>
      <c r="C37" s="30"/>
      <c r="D37" s="30"/>
      <c r="E37" s="30"/>
      <c r="F37" s="63"/>
      <c r="G37" s="64"/>
      <c r="H37" s="43"/>
      <c r="I37" s="43"/>
      <c r="J37" s="63"/>
      <c r="K37" s="64"/>
      <c r="L37" s="43"/>
      <c r="M37" s="43"/>
      <c r="N37" s="63"/>
      <c r="O37" s="64"/>
      <c r="P37" s="43"/>
      <c r="Q37" s="64"/>
      <c r="R37" s="80"/>
    </row>
    <row r="38" spans="1:18" ht="12.75">
      <c r="A38" s="29"/>
      <c r="B38" s="41" t="s">
        <v>65</v>
      </c>
      <c r="C38" s="30"/>
      <c r="D38" s="30"/>
      <c r="E38" s="30" t="str">
        <f>IF(Data!$C$2=1,"in","mm")</f>
        <v>mm</v>
      </c>
      <c r="F38" s="63"/>
      <c r="G38" s="64"/>
      <c r="H38" s="43"/>
      <c r="I38" s="43"/>
      <c r="J38" s="63"/>
      <c r="K38" s="64"/>
      <c r="L38" s="43"/>
      <c r="M38" s="43"/>
      <c r="N38" s="63"/>
      <c r="O38" s="64"/>
      <c r="P38" s="43"/>
      <c r="Q38" s="64"/>
      <c r="R38" s="80"/>
    </row>
    <row r="39" spans="1:18" ht="12.75">
      <c r="A39" s="29"/>
      <c r="B39" s="41" t="s">
        <v>66</v>
      </c>
      <c r="C39" s="30"/>
      <c r="D39" s="30"/>
      <c r="E39" s="30" t="str">
        <f>IF(Data!$C$2=1,"ft","m")</f>
        <v>m</v>
      </c>
      <c r="F39" s="63"/>
      <c r="G39" s="64"/>
      <c r="H39" s="43"/>
      <c r="I39" s="43"/>
      <c r="J39" s="63"/>
      <c r="K39" s="64"/>
      <c r="L39" s="43"/>
      <c r="M39" s="43"/>
      <c r="N39" s="63"/>
      <c r="O39" s="64"/>
      <c r="P39" s="43"/>
      <c r="Q39" s="64"/>
      <c r="R39" s="80"/>
    </row>
    <row r="40" spans="1:18" ht="12.75">
      <c r="A40" s="29"/>
      <c r="B40" s="41" t="s">
        <v>70</v>
      </c>
      <c r="C40" s="30"/>
      <c r="D40" s="30"/>
      <c r="E40" s="30" t="str">
        <f>IF(Data!$C$2=1,"ft3","m3")</f>
        <v>m3</v>
      </c>
      <c r="F40" s="63"/>
      <c r="G40" s="64"/>
      <c r="H40" s="43"/>
      <c r="I40" s="43"/>
      <c r="J40" s="63"/>
      <c r="K40" s="64"/>
      <c r="L40" s="43"/>
      <c r="M40" s="43"/>
      <c r="N40" s="63"/>
      <c r="O40" s="64"/>
      <c r="P40" s="43"/>
      <c r="Q40" s="64"/>
      <c r="R40" s="80"/>
    </row>
    <row r="41" spans="1:18" ht="12.75">
      <c r="A41" s="29"/>
      <c r="B41" s="41" t="s">
        <v>71</v>
      </c>
      <c r="C41" s="30"/>
      <c r="D41" s="30"/>
      <c r="E41" s="30" t="str">
        <f>IF(Data!$C$2=1,"lb/ft3","kg/m3")</f>
        <v>kg/m3</v>
      </c>
      <c r="F41" s="63"/>
      <c r="G41" s="64"/>
      <c r="H41" s="43"/>
      <c r="I41" s="43"/>
      <c r="J41" s="63"/>
      <c r="K41" s="64"/>
      <c r="L41" s="43"/>
      <c r="M41" s="43"/>
      <c r="N41" s="63"/>
      <c r="O41" s="64"/>
      <c r="P41" s="43"/>
      <c r="Q41" s="64"/>
      <c r="R41" s="80"/>
    </row>
    <row r="42" spans="1:18" ht="12.75">
      <c r="A42" s="29"/>
      <c r="B42" s="41" t="s">
        <v>72</v>
      </c>
      <c r="C42" s="30"/>
      <c r="D42" s="30"/>
      <c r="E42" s="30"/>
      <c r="F42" s="63"/>
      <c r="G42" s="64"/>
      <c r="H42" s="43"/>
      <c r="I42" s="43"/>
      <c r="J42" s="63"/>
      <c r="K42" s="64"/>
      <c r="L42" s="43"/>
      <c r="M42" s="43"/>
      <c r="N42" s="63"/>
      <c r="O42" s="64"/>
      <c r="P42" s="43"/>
      <c r="Q42" s="64"/>
      <c r="R42" s="80"/>
    </row>
    <row r="43" spans="1:18" ht="12.75">
      <c r="A43" s="29"/>
      <c r="B43" s="41" t="s">
        <v>68</v>
      </c>
      <c r="C43" s="30"/>
      <c r="D43" s="30"/>
      <c r="E43" s="30" t="str">
        <f>"/h"</f>
        <v>/h</v>
      </c>
      <c r="F43" s="63"/>
      <c r="G43" s="64"/>
      <c r="H43" s="43"/>
      <c r="I43" s="43"/>
      <c r="J43" s="63"/>
      <c r="K43" s="64"/>
      <c r="L43" s="43"/>
      <c r="M43" s="43"/>
      <c r="N43" s="63"/>
      <c r="O43" s="64"/>
      <c r="P43" s="43"/>
      <c r="Q43" s="64"/>
      <c r="R43" s="80"/>
    </row>
    <row r="44" spans="1:18" ht="12.75">
      <c r="A44" s="29"/>
      <c r="B44" s="41" t="s">
        <v>69</v>
      </c>
      <c r="C44" s="30"/>
      <c r="D44" s="30"/>
      <c r="E44" s="30" t="str">
        <f>"/h"</f>
        <v>/h</v>
      </c>
      <c r="F44" s="63"/>
      <c r="G44" s="64"/>
      <c r="H44" s="43"/>
      <c r="I44" s="43"/>
      <c r="J44" s="63"/>
      <c r="K44" s="64"/>
      <c r="L44" s="43"/>
      <c r="M44" s="43"/>
      <c r="N44" s="63"/>
      <c r="O44" s="64"/>
      <c r="P44" s="43"/>
      <c r="Q44" s="64"/>
      <c r="R44" s="80"/>
    </row>
    <row r="45" spans="1:18" ht="12.75">
      <c r="A45" s="29"/>
      <c r="B45" s="42" t="s">
        <v>73</v>
      </c>
      <c r="C45" s="37"/>
      <c r="D45" s="37"/>
      <c r="E45" s="37" t="str">
        <f>"/h"</f>
        <v>/h</v>
      </c>
      <c r="F45" s="60"/>
      <c r="G45" s="61"/>
      <c r="H45" s="62"/>
      <c r="I45" s="62"/>
      <c r="J45" s="60"/>
      <c r="K45" s="61"/>
      <c r="L45" s="62"/>
      <c r="M45" s="62"/>
      <c r="N45" s="60"/>
      <c r="O45" s="61"/>
      <c r="P45" s="62"/>
      <c r="Q45" s="61"/>
      <c r="R45" s="80"/>
    </row>
    <row r="46" spans="1:18" ht="12.75">
      <c r="A46" s="2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31"/>
    </row>
    <row r="47" spans="1:18" ht="12.75">
      <c r="A47" s="88" t="s">
        <v>29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</row>
    <row r="48" spans="1:18" ht="12.75">
      <c r="A48" s="29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8"/>
    </row>
    <row r="49" spans="1:18" ht="12.75">
      <c r="A49" s="29"/>
      <c r="B49" s="32" t="s">
        <v>67</v>
      </c>
      <c r="C49" s="33"/>
      <c r="D49" s="33"/>
      <c r="E49" s="33"/>
      <c r="F49" s="54"/>
      <c r="G49" s="55"/>
      <c r="H49" s="56"/>
      <c r="I49" s="56"/>
      <c r="J49" s="54"/>
      <c r="K49" s="55"/>
      <c r="L49" s="56"/>
      <c r="M49" s="56"/>
      <c r="N49" s="54"/>
      <c r="O49" s="55"/>
      <c r="P49" s="56"/>
      <c r="Q49" s="55"/>
      <c r="R49" s="80"/>
    </row>
    <row r="50" spans="1:18" ht="12.75">
      <c r="A50" s="29"/>
      <c r="B50" s="34" t="s">
        <v>34</v>
      </c>
      <c r="C50" s="35"/>
      <c r="D50" s="35"/>
      <c r="E50" s="35"/>
      <c r="F50" s="57"/>
      <c r="G50" s="58"/>
      <c r="H50" s="59"/>
      <c r="I50" s="59"/>
      <c r="J50" s="57"/>
      <c r="K50" s="58"/>
      <c r="L50" s="59"/>
      <c r="M50" s="59"/>
      <c r="N50" s="57"/>
      <c r="O50" s="58"/>
      <c r="P50" s="59"/>
      <c r="Q50" s="58"/>
      <c r="R50" s="80"/>
    </row>
    <row r="51" spans="1:18" ht="12.75">
      <c r="A51" s="29"/>
      <c r="B51" s="29" t="s">
        <v>33</v>
      </c>
      <c r="C51" s="30"/>
      <c r="D51" s="30"/>
      <c r="E51" s="30" t="str">
        <f>IF(Data!$C$2=1,"ft","m")</f>
        <v>m</v>
      </c>
      <c r="F51" s="63"/>
      <c r="G51" s="64"/>
      <c r="H51" s="43"/>
      <c r="I51" s="43"/>
      <c r="J51" s="63"/>
      <c r="K51" s="64"/>
      <c r="L51" s="43"/>
      <c r="M51" s="43"/>
      <c r="N51" s="63"/>
      <c r="O51" s="64"/>
      <c r="P51" s="43"/>
      <c r="Q51" s="64"/>
      <c r="R51" s="80"/>
    </row>
    <row r="52" spans="1:18" ht="12.75">
      <c r="A52" s="29"/>
      <c r="B52" s="29" t="s">
        <v>35</v>
      </c>
      <c r="C52" s="30"/>
      <c r="D52" s="30"/>
      <c r="E52" s="30" t="str">
        <f>IF(Data!$C$2=1,"ft","m")</f>
        <v>m</v>
      </c>
      <c r="F52" s="63"/>
      <c r="G52" s="64"/>
      <c r="H52" s="43"/>
      <c r="I52" s="43"/>
      <c r="J52" s="63"/>
      <c r="K52" s="64"/>
      <c r="L52" s="43"/>
      <c r="M52" s="43"/>
      <c r="N52" s="63"/>
      <c r="O52" s="64"/>
      <c r="P52" s="43"/>
      <c r="Q52" s="64"/>
      <c r="R52" s="80"/>
    </row>
    <row r="53" spans="1:18" ht="12.75">
      <c r="A53" s="29"/>
      <c r="B53" s="29" t="s">
        <v>39</v>
      </c>
      <c r="C53" s="30"/>
      <c r="D53" s="30"/>
      <c r="E53" s="30" t="str">
        <f>IF(Data!$C$2=1,"in","mm")</f>
        <v>mm</v>
      </c>
      <c r="F53" s="63"/>
      <c r="G53" s="64"/>
      <c r="H53" s="43"/>
      <c r="I53" s="43"/>
      <c r="J53" s="63"/>
      <c r="K53" s="64"/>
      <c r="L53" s="43"/>
      <c r="M53" s="43"/>
      <c r="N53" s="63"/>
      <c r="O53" s="64"/>
      <c r="P53" s="43"/>
      <c r="Q53" s="64"/>
      <c r="R53" s="80"/>
    </row>
    <row r="54" spans="1:18" ht="12.75">
      <c r="A54" s="29"/>
      <c r="B54" s="29" t="s">
        <v>43</v>
      </c>
      <c r="C54" s="30"/>
      <c r="D54" s="30"/>
      <c r="E54" s="30" t="str">
        <f>"º"&amp;IF(Data!$C$2=1,"F","C")</f>
        <v>ºC</v>
      </c>
      <c r="F54" s="63"/>
      <c r="G54" s="64"/>
      <c r="H54" s="43"/>
      <c r="I54" s="43"/>
      <c r="J54" s="63"/>
      <c r="K54" s="64"/>
      <c r="L54" s="43"/>
      <c r="M54" s="43"/>
      <c r="N54" s="63"/>
      <c r="O54" s="64"/>
      <c r="P54" s="43"/>
      <c r="Q54" s="64"/>
      <c r="R54" s="80"/>
    </row>
    <row r="55" spans="1:18" ht="12.75">
      <c r="A55" s="29"/>
      <c r="B55" s="29" t="s">
        <v>23</v>
      </c>
      <c r="C55" s="30"/>
      <c r="D55" s="30"/>
      <c r="E55" s="30" t="str">
        <f>IF(Data!$C$2=1,"psia","bara")</f>
        <v>bara</v>
      </c>
      <c r="F55" s="63"/>
      <c r="G55" s="64"/>
      <c r="H55" s="43"/>
      <c r="I55" s="43"/>
      <c r="J55" s="63"/>
      <c r="K55" s="64"/>
      <c r="L55" s="43"/>
      <c r="M55" s="43"/>
      <c r="N55" s="63"/>
      <c r="O55" s="64"/>
      <c r="P55" s="43"/>
      <c r="Q55" s="64"/>
      <c r="R55" s="80"/>
    </row>
    <row r="56" spans="1:18" ht="12.75">
      <c r="A56" s="29"/>
      <c r="B56" s="29" t="s">
        <v>24</v>
      </c>
      <c r="C56" s="30"/>
      <c r="D56" s="30"/>
      <c r="E56" s="30" t="str">
        <f>IF(Data!$C$2=1,"psia","bara")</f>
        <v>bara</v>
      </c>
      <c r="F56" s="63"/>
      <c r="G56" s="64"/>
      <c r="H56" s="43"/>
      <c r="I56" s="43"/>
      <c r="J56" s="63"/>
      <c r="K56" s="64"/>
      <c r="L56" s="43"/>
      <c r="M56" s="43"/>
      <c r="N56" s="63"/>
      <c r="O56" s="64"/>
      <c r="P56" s="43"/>
      <c r="Q56" s="64"/>
      <c r="R56" s="80"/>
    </row>
    <row r="57" spans="1:18" ht="12.75">
      <c r="A57" s="29"/>
      <c r="B57" s="29" t="s">
        <v>36</v>
      </c>
      <c r="C57" s="30"/>
      <c r="D57" s="30" t="s">
        <v>37</v>
      </c>
      <c r="E57" s="30" t="str">
        <f>IF(Data!$C$2=1,"ft","m")</f>
        <v>m</v>
      </c>
      <c r="F57" s="63"/>
      <c r="G57" s="64"/>
      <c r="H57" s="43"/>
      <c r="I57" s="43"/>
      <c r="J57" s="63"/>
      <c r="K57" s="64"/>
      <c r="L57" s="43"/>
      <c r="M57" s="43"/>
      <c r="N57" s="63"/>
      <c r="O57" s="64"/>
      <c r="P57" s="43"/>
      <c r="Q57" s="64"/>
      <c r="R57" s="80"/>
    </row>
    <row r="58" spans="1:18" ht="12.75">
      <c r="A58" s="29"/>
      <c r="B58" s="36"/>
      <c r="C58" s="37"/>
      <c r="D58" s="37" t="s">
        <v>38</v>
      </c>
      <c r="E58" s="37" t="str">
        <f>IF(Data!$C$2=1,"ft","m")</f>
        <v>m</v>
      </c>
      <c r="F58" s="60"/>
      <c r="G58" s="61"/>
      <c r="H58" s="62"/>
      <c r="I58" s="62"/>
      <c r="J58" s="60"/>
      <c r="K58" s="61"/>
      <c r="L58" s="62"/>
      <c r="M58" s="62"/>
      <c r="N58" s="60"/>
      <c r="O58" s="61"/>
      <c r="P58" s="62"/>
      <c r="Q58" s="61"/>
      <c r="R58" s="80"/>
    </row>
    <row r="59" spans="1:18" ht="12.75">
      <c r="A59" s="29"/>
      <c r="B59" s="29" t="s">
        <v>30</v>
      </c>
      <c r="C59" s="30"/>
      <c r="D59" s="30"/>
      <c r="E59" s="30" t="str">
        <f>IF(Data!$C$2=1,"in","mm")</f>
        <v>mm</v>
      </c>
      <c r="F59" s="63"/>
      <c r="G59" s="64"/>
      <c r="H59" s="43"/>
      <c r="I59" s="43"/>
      <c r="J59" s="63"/>
      <c r="K59" s="64"/>
      <c r="L59" s="43"/>
      <c r="M59" s="43"/>
      <c r="N59" s="63"/>
      <c r="O59" s="64"/>
      <c r="P59" s="43"/>
      <c r="Q59" s="64"/>
      <c r="R59" s="80"/>
    </row>
    <row r="60" spans="1:18" ht="12.75">
      <c r="A60" s="29"/>
      <c r="B60" s="29" t="s">
        <v>40</v>
      </c>
      <c r="C60" s="30"/>
      <c r="D60" s="30"/>
      <c r="E60" s="30" t="str">
        <f>IF(Data!$C$2=1,"ft","m")</f>
        <v>m</v>
      </c>
      <c r="F60" s="63"/>
      <c r="G60" s="64"/>
      <c r="H60" s="43"/>
      <c r="I60" s="43"/>
      <c r="J60" s="63"/>
      <c r="K60" s="64"/>
      <c r="L60" s="43"/>
      <c r="M60" s="43"/>
      <c r="N60" s="63"/>
      <c r="O60" s="64"/>
      <c r="P60" s="43"/>
      <c r="Q60" s="64"/>
      <c r="R60" s="80"/>
    </row>
    <row r="61" spans="1:18" ht="12.75">
      <c r="A61" s="29"/>
      <c r="B61" s="29" t="s">
        <v>30</v>
      </c>
      <c r="C61" s="30"/>
      <c r="D61" s="30"/>
      <c r="E61" s="30" t="str">
        <f>IF(Data!$C$2=1,"in","mm")</f>
        <v>mm</v>
      </c>
      <c r="F61" s="63"/>
      <c r="G61" s="64"/>
      <c r="H61" s="43"/>
      <c r="I61" s="43"/>
      <c r="J61" s="63"/>
      <c r="K61" s="64"/>
      <c r="L61" s="43"/>
      <c r="M61" s="43"/>
      <c r="N61" s="63"/>
      <c r="O61" s="64"/>
      <c r="P61" s="43"/>
      <c r="Q61" s="64"/>
      <c r="R61" s="80"/>
    </row>
    <row r="62" spans="1:18" ht="12.75">
      <c r="A62" s="29"/>
      <c r="B62" s="29" t="s">
        <v>40</v>
      </c>
      <c r="C62" s="30"/>
      <c r="D62" s="30"/>
      <c r="E62" s="30" t="str">
        <f>IF(Data!$C$2=1,"ft","m")</f>
        <v>m</v>
      </c>
      <c r="F62" s="63"/>
      <c r="G62" s="64"/>
      <c r="H62" s="43"/>
      <c r="I62" s="43"/>
      <c r="J62" s="63"/>
      <c r="K62" s="64"/>
      <c r="L62" s="43"/>
      <c r="M62" s="43"/>
      <c r="N62" s="63"/>
      <c r="O62" s="64"/>
      <c r="P62" s="43"/>
      <c r="Q62" s="64"/>
      <c r="R62" s="80"/>
    </row>
    <row r="63" spans="1:18" ht="12.75">
      <c r="A63" s="29"/>
      <c r="B63" s="34" t="s">
        <v>41</v>
      </c>
      <c r="C63" s="35"/>
      <c r="D63" s="35"/>
      <c r="E63" s="35"/>
      <c r="F63" s="57"/>
      <c r="G63" s="58"/>
      <c r="H63" s="59"/>
      <c r="I63" s="59"/>
      <c r="J63" s="57"/>
      <c r="K63" s="58"/>
      <c r="L63" s="59"/>
      <c r="M63" s="59"/>
      <c r="N63" s="57"/>
      <c r="O63" s="58"/>
      <c r="P63" s="59"/>
      <c r="Q63" s="58"/>
      <c r="R63" s="80"/>
    </row>
    <row r="64" spans="1:18" ht="12.75">
      <c r="A64" s="29"/>
      <c r="B64" s="29" t="s">
        <v>42</v>
      </c>
      <c r="C64" s="30"/>
      <c r="D64" s="30"/>
      <c r="E64" s="30" t="str">
        <f>IF(Data!$C$2=1,"ft","m")</f>
        <v>m</v>
      </c>
      <c r="F64" s="63"/>
      <c r="G64" s="64"/>
      <c r="H64" s="43"/>
      <c r="I64" s="43"/>
      <c r="J64" s="63"/>
      <c r="K64" s="64"/>
      <c r="L64" s="43"/>
      <c r="M64" s="43"/>
      <c r="N64" s="63"/>
      <c r="O64" s="64"/>
      <c r="P64" s="43"/>
      <c r="Q64" s="64"/>
      <c r="R64" s="80"/>
    </row>
    <row r="65" spans="1:18" ht="12.75">
      <c r="A65" s="29"/>
      <c r="B65" s="29" t="s">
        <v>51</v>
      </c>
      <c r="C65" s="30"/>
      <c r="D65" s="30"/>
      <c r="E65" s="30"/>
      <c r="F65" s="63"/>
      <c r="G65" s="64"/>
      <c r="H65" s="43"/>
      <c r="I65" s="43"/>
      <c r="J65" s="63"/>
      <c r="K65" s="64"/>
      <c r="L65" s="43"/>
      <c r="M65" s="43"/>
      <c r="N65" s="63"/>
      <c r="O65" s="64"/>
      <c r="P65" s="43"/>
      <c r="Q65" s="64"/>
      <c r="R65" s="80"/>
    </row>
    <row r="66" spans="1:18" ht="12.75">
      <c r="A66" s="29"/>
      <c r="B66" s="29" t="s">
        <v>52</v>
      </c>
      <c r="C66" s="30"/>
      <c r="D66" s="30"/>
      <c r="E66" s="30"/>
      <c r="F66" s="63"/>
      <c r="G66" s="64"/>
      <c r="H66" s="43"/>
      <c r="I66" s="43"/>
      <c r="J66" s="63"/>
      <c r="K66" s="64"/>
      <c r="L66" s="43"/>
      <c r="M66" s="43"/>
      <c r="N66" s="63"/>
      <c r="O66" s="64"/>
      <c r="P66" s="43"/>
      <c r="Q66" s="64"/>
      <c r="R66" s="80"/>
    </row>
    <row r="67" spans="1:18" ht="12.75">
      <c r="A67" s="29"/>
      <c r="B67" s="36" t="s">
        <v>53</v>
      </c>
      <c r="C67" s="37"/>
      <c r="D67" s="37"/>
      <c r="E67" s="37" t="str">
        <f>IF(Data!$C$2=1,"ft","m")</f>
        <v>m</v>
      </c>
      <c r="F67" s="60"/>
      <c r="G67" s="61"/>
      <c r="H67" s="62"/>
      <c r="I67" s="62"/>
      <c r="J67" s="60"/>
      <c r="K67" s="61"/>
      <c r="L67" s="62"/>
      <c r="M67" s="62"/>
      <c r="N67" s="60"/>
      <c r="O67" s="61"/>
      <c r="P67" s="62"/>
      <c r="Q67" s="61"/>
      <c r="R67" s="80"/>
    </row>
    <row r="68" spans="1:18" ht="12.75">
      <c r="A68" s="29"/>
      <c r="B68" s="34" t="s">
        <v>32</v>
      </c>
      <c r="C68" s="35"/>
      <c r="D68" s="35"/>
      <c r="E68" s="35"/>
      <c r="F68" s="57"/>
      <c r="G68" s="58"/>
      <c r="H68" s="59"/>
      <c r="I68" s="59"/>
      <c r="J68" s="57"/>
      <c r="K68" s="58"/>
      <c r="L68" s="59"/>
      <c r="M68" s="59"/>
      <c r="N68" s="57"/>
      <c r="O68" s="58"/>
      <c r="P68" s="59"/>
      <c r="Q68" s="58"/>
      <c r="R68" s="80"/>
    </row>
    <row r="69" spans="1:18" ht="12.75">
      <c r="A69" s="29"/>
      <c r="B69" s="29" t="s">
        <v>31</v>
      </c>
      <c r="C69" s="30"/>
      <c r="D69" s="30"/>
      <c r="E69" s="30"/>
      <c r="F69" s="63"/>
      <c r="G69" s="64"/>
      <c r="H69" s="43"/>
      <c r="I69" s="43"/>
      <c r="J69" s="63"/>
      <c r="K69" s="64"/>
      <c r="L69" s="43"/>
      <c r="M69" s="43"/>
      <c r="N69" s="63"/>
      <c r="O69" s="64"/>
      <c r="P69" s="43"/>
      <c r="Q69" s="64"/>
      <c r="R69" s="80"/>
    </row>
    <row r="70" spans="1:18" ht="12.75">
      <c r="A70" s="29"/>
      <c r="B70" s="36" t="s">
        <v>54</v>
      </c>
      <c r="C70" s="37"/>
      <c r="D70" s="37"/>
      <c r="E70" s="37" t="str">
        <f>IF(Data!$C$2=1,"ft","m")</f>
        <v>m</v>
      </c>
      <c r="F70" s="60"/>
      <c r="G70" s="61"/>
      <c r="H70" s="62"/>
      <c r="I70" s="62"/>
      <c r="J70" s="60"/>
      <c r="K70" s="61"/>
      <c r="L70" s="62"/>
      <c r="M70" s="62"/>
      <c r="N70" s="60"/>
      <c r="O70" s="61"/>
      <c r="P70" s="62"/>
      <c r="Q70" s="61"/>
      <c r="R70" s="80"/>
    </row>
    <row r="71" spans="1:18" ht="12.75">
      <c r="A71" s="29"/>
      <c r="B71" s="48" t="s">
        <v>55</v>
      </c>
      <c r="C71" s="49"/>
      <c r="D71" s="49"/>
      <c r="E71" s="49"/>
      <c r="F71" s="63"/>
      <c r="G71" s="64"/>
      <c r="H71" s="43"/>
      <c r="I71" s="43"/>
      <c r="J71" s="63"/>
      <c r="K71" s="64"/>
      <c r="L71" s="43"/>
      <c r="M71" s="43"/>
      <c r="N71" s="63"/>
      <c r="O71" s="64"/>
      <c r="P71" s="43"/>
      <c r="Q71" s="64"/>
      <c r="R71" s="80"/>
    </row>
    <row r="72" spans="1:18" ht="12.75">
      <c r="A72" s="29"/>
      <c r="B72" s="48"/>
      <c r="C72" s="49"/>
      <c r="D72" s="49"/>
      <c r="E72" s="49"/>
      <c r="F72" s="63"/>
      <c r="G72" s="64"/>
      <c r="H72" s="43"/>
      <c r="I72" s="43"/>
      <c r="J72" s="63"/>
      <c r="K72" s="64"/>
      <c r="L72" s="43"/>
      <c r="M72" s="43"/>
      <c r="N72" s="63"/>
      <c r="O72" s="64"/>
      <c r="P72" s="43"/>
      <c r="Q72" s="64"/>
      <c r="R72" s="80"/>
    </row>
    <row r="73" spans="1:18" ht="12.75">
      <c r="A73" s="29"/>
      <c r="B73" s="48"/>
      <c r="C73" s="49"/>
      <c r="D73" s="49"/>
      <c r="E73" s="49"/>
      <c r="F73" s="63"/>
      <c r="G73" s="64"/>
      <c r="H73" s="43"/>
      <c r="I73" s="43"/>
      <c r="J73" s="63"/>
      <c r="K73" s="64"/>
      <c r="L73" s="43"/>
      <c r="M73" s="43"/>
      <c r="N73" s="63"/>
      <c r="O73" s="64"/>
      <c r="P73" s="43"/>
      <c r="Q73" s="64"/>
      <c r="R73" s="80"/>
    </row>
    <row r="74" spans="1:18" ht="12.75">
      <c r="A74" s="29"/>
      <c r="B74" s="48"/>
      <c r="C74" s="49"/>
      <c r="D74" s="49"/>
      <c r="E74" s="49"/>
      <c r="F74" s="63"/>
      <c r="G74" s="64"/>
      <c r="H74" s="43"/>
      <c r="I74" s="43"/>
      <c r="J74" s="63"/>
      <c r="K74" s="64"/>
      <c r="L74" s="43"/>
      <c r="M74" s="43"/>
      <c r="N74" s="63"/>
      <c r="O74" s="64"/>
      <c r="P74" s="43"/>
      <c r="Q74" s="64"/>
      <c r="R74" s="80"/>
    </row>
    <row r="75" spans="1:18" ht="12.75">
      <c r="A75" s="29"/>
      <c r="B75" s="48"/>
      <c r="C75" s="49"/>
      <c r="D75" s="49"/>
      <c r="E75" s="49"/>
      <c r="F75" s="63"/>
      <c r="G75" s="64"/>
      <c r="H75" s="43"/>
      <c r="I75" s="43"/>
      <c r="J75" s="63"/>
      <c r="K75" s="64"/>
      <c r="L75" s="43"/>
      <c r="M75" s="43"/>
      <c r="N75" s="63"/>
      <c r="O75" s="64"/>
      <c r="P75" s="43"/>
      <c r="Q75" s="64"/>
      <c r="R75" s="80"/>
    </row>
    <row r="76" spans="1:18" ht="12.75">
      <c r="A76" s="29"/>
      <c r="B76" s="48"/>
      <c r="C76" s="49"/>
      <c r="D76" s="49"/>
      <c r="E76" s="49"/>
      <c r="F76" s="63"/>
      <c r="G76" s="64"/>
      <c r="H76" s="43"/>
      <c r="I76" s="43"/>
      <c r="J76" s="63"/>
      <c r="K76" s="64"/>
      <c r="L76" s="43"/>
      <c r="M76" s="43"/>
      <c r="N76" s="63"/>
      <c r="O76" s="64"/>
      <c r="P76" s="43"/>
      <c r="Q76" s="64"/>
      <c r="R76" s="80"/>
    </row>
    <row r="77" spans="1:18" ht="12.75">
      <c r="A77" s="29"/>
      <c r="B77" s="48"/>
      <c r="C77" s="49"/>
      <c r="D77" s="49"/>
      <c r="E77" s="49"/>
      <c r="F77" s="63"/>
      <c r="G77" s="64"/>
      <c r="H77" s="43"/>
      <c r="I77" s="43"/>
      <c r="J77" s="63"/>
      <c r="K77" s="64"/>
      <c r="L77" s="43"/>
      <c r="M77" s="43"/>
      <c r="N77" s="63"/>
      <c r="O77" s="64"/>
      <c r="P77" s="43"/>
      <c r="Q77" s="64"/>
      <c r="R77" s="80"/>
    </row>
    <row r="78" spans="1:18" ht="12.75">
      <c r="A78" s="29"/>
      <c r="B78" s="50"/>
      <c r="C78" s="51"/>
      <c r="D78" s="51"/>
      <c r="E78" s="51"/>
      <c r="F78" s="60"/>
      <c r="G78" s="61"/>
      <c r="H78" s="62"/>
      <c r="I78" s="62"/>
      <c r="J78" s="60"/>
      <c r="K78" s="61"/>
      <c r="L78" s="62"/>
      <c r="M78" s="62"/>
      <c r="N78" s="60"/>
      <c r="O78" s="61"/>
      <c r="P78" s="62"/>
      <c r="Q78" s="61"/>
      <c r="R78" s="80"/>
    </row>
    <row r="79" spans="1:18" ht="12.75">
      <c r="A79" s="3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65"/>
    </row>
  </sheetData>
  <mergeCells count="383">
    <mergeCell ref="N77:O77"/>
    <mergeCell ref="P77:Q77"/>
    <mergeCell ref="F78:G78"/>
    <mergeCell ref="H78:I78"/>
    <mergeCell ref="J78:K78"/>
    <mergeCell ref="L78:M78"/>
    <mergeCell ref="N78:O78"/>
    <mergeCell ref="P78:Q78"/>
    <mergeCell ref="N75:O75"/>
    <mergeCell ref="P75:Q75"/>
    <mergeCell ref="F76:G76"/>
    <mergeCell ref="H76:I76"/>
    <mergeCell ref="J76:K76"/>
    <mergeCell ref="L76:M76"/>
    <mergeCell ref="N76:O76"/>
    <mergeCell ref="P76:Q76"/>
    <mergeCell ref="N73:O73"/>
    <mergeCell ref="P73:Q73"/>
    <mergeCell ref="F74:G74"/>
    <mergeCell ref="H74:I74"/>
    <mergeCell ref="J74:K74"/>
    <mergeCell ref="L74:M74"/>
    <mergeCell ref="N74:O74"/>
    <mergeCell ref="P74:Q74"/>
    <mergeCell ref="N71:O71"/>
    <mergeCell ref="P71:Q71"/>
    <mergeCell ref="F72:G72"/>
    <mergeCell ref="H72:I72"/>
    <mergeCell ref="J72:K72"/>
    <mergeCell ref="L72:M72"/>
    <mergeCell ref="N72:O72"/>
    <mergeCell ref="P72:Q72"/>
    <mergeCell ref="N69:O69"/>
    <mergeCell ref="P69:Q69"/>
    <mergeCell ref="F70:G70"/>
    <mergeCell ref="H70:I70"/>
    <mergeCell ref="J70:K70"/>
    <mergeCell ref="L70:M70"/>
    <mergeCell ref="N70:O70"/>
    <mergeCell ref="P70:Q70"/>
    <mergeCell ref="N66:O66"/>
    <mergeCell ref="P66:Q66"/>
    <mergeCell ref="J68:K68"/>
    <mergeCell ref="L68:M68"/>
    <mergeCell ref="N68:O68"/>
    <mergeCell ref="P68:Q68"/>
    <mergeCell ref="N64:O64"/>
    <mergeCell ref="P64:Q64"/>
    <mergeCell ref="F65:G65"/>
    <mergeCell ref="H65:I65"/>
    <mergeCell ref="J65:K65"/>
    <mergeCell ref="L65:M65"/>
    <mergeCell ref="N65:O65"/>
    <mergeCell ref="P65:Q65"/>
    <mergeCell ref="F64:G64"/>
    <mergeCell ref="H64:I64"/>
    <mergeCell ref="J64:K64"/>
    <mergeCell ref="L64:M64"/>
    <mergeCell ref="P61:Q61"/>
    <mergeCell ref="F63:G63"/>
    <mergeCell ref="H63:I63"/>
    <mergeCell ref="J63:K63"/>
    <mergeCell ref="L63:M63"/>
    <mergeCell ref="N63:O63"/>
    <mergeCell ref="P63:Q63"/>
    <mergeCell ref="H60:I60"/>
    <mergeCell ref="F61:G61"/>
    <mergeCell ref="H61:I61"/>
    <mergeCell ref="N61:O61"/>
    <mergeCell ref="N57:O57"/>
    <mergeCell ref="P57:Q57"/>
    <mergeCell ref="F59:G59"/>
    <mergeCell ref="H59:I59"/>
    <mergeCell ref="J59:K59"/>
    <mergeCell ref="L59:M59"/>
    <mergeCell ref="N59:O59"/>
    <mergeCell ref="P59:Q59"/>
    <mergeCell ref="L54:M54"/>
    <mergeCell ref="N54:O54"/>
    <mergeCell ref="P54:Q54"/>
    <mergeCell ref="F55:G55"/>
    <mergeCell ref="H55:I55"/>
    <mergeCell ref="J55:K55"/>
    <mergeCell ref="L55:M55"/>
    <mergeCell ref="N55:O55"/>
    <mergeCell ref="P55:Q55"/>
    <mergeCell ref="F77:G77"/>
    <mergeCell ref="H77:I77"/>
    <mergeCell ref="J77:K77"/>
    <mergeCell ref="L77:M77"/>
    <mergeCell ref="F75:G75"/>
    <mergeCell ref="H75:I75"/>
    <mergeCell ref="J75:K75"/>
    <mergeCell ref="L75:M75"/>
    <mergeCell ref="F73:G73"/>
    <mergeCell ref="H73:I73"/>
    <mergeCell ref="J73:K73"/>
    <mergeCell ref="L73:M73"/>
    <mergeCell ref="F71:G71"/>
    <mergeCell ref="H71:I71"/>
    <mergeCell ref="J71:K71"/>
    <mergeCell ref="L71:M71"/>
    <mergeCell ref="F69:G69"/>
    <mergeCell ref="H69:I69"/>
    <mergeCell ref="J69:K69"/>
    <mergeCell ref="L69:M69"/>
    <mergeCell ref="N67:O67"/>
    <mergeCell ref="P67:Q67"/>
    <mergeCell ref="F68:G68"/>
    <mergeCell ref="H68:I68"/>
    <mergeCell ref="F67:G67"/>
    <mergeCell ref="H67:I67"/>
    <mergeCell ref="J67:K67"/>
    <mergeCell ref="L67:M67"/>
    <mergeCell ref="F66:G66"/>
    <mergeCell ref="H66:I66"/>
    <mergeCell ref="J66:K66"/>
    <mergeCell ref="L66:M66"/>
    <mergeCell ref="L58:M58"/>
    <mergeCell ref="N58:O58"/>
    <mergeCell ref="P58:Q58"/>
    <mergeCell ref="F62:G62"/>
    <mergeCell ref="H62:I62"/>
    <mergeCell ref="J62:K62"/>
    <mergeCell ref="L62:M62"/>
    <mergeCell ref="N62:O62"/>
    <mergeCell ref="P62:Q62"/>
    <mergeCell ref="F60:G60"/>
    <mergeCell ref="F54:G54"/>
    <mergeCell ref="F58:G58"/>
    <mergeCell ref="H58:I58"/>
    <mergeCell ref="J58:K58"/>
    <mergeCell ref="H54:I54"/>
    <mergeCell ref="J54:K54"/>
    <mergeCell ref="F56:G56"/>
    <mergeCell ref="H56:I56"/>
    <mergeCell ref="F57:G57"/>
    <mergeCell ref="H57:I57"/>
    <mergeCell ref="J53:K53"/>
    <mergeCell ref="L53:M53"/>
    <mergeCell ref="N53:O53"/>
    <mergeCell ref="P53:Q53"/>
    <mergeCell ref="N52:O52"/>
    <mergeCell ref="P52:Q52"/>
    <mergeCell ref="F51:G51"/>
    <mergeCell ref="H51:I51"/>
    <mergeCell ref="J51:K51"/>
    <mergeCell ref="L51:M51"/>
    <mergeCell ref="R17:R45"/>
    <mergeCell ref="N50:O50"/>
    <mergeCell ref="P50:Q50"/>
    <mergeCell ref="N51:O51"/>
    <mergeCell ref="P51:Q51"/>
    <mergeCell ref="F50:G50"/>
    <mergeCell ref="H50:I50"/>
    <mergeCell ref="J50:K50"/>
    <mergeCell ref="L50:M50"/>
    <mergeCell ref="N45:O45"/>
    <mergeCell ref="P45:Q45"/>
    <mergeCell ref="N49:O49"/>
    <mergeCell ref="P49:Q49"/>
    <mergeCell ref="H45:I45"/>
    <mergeCell ref="J45:K45"/>
    <mergeCell ref="L45:M45"/>
    <mergeCell ref="F49:G49"/>
    <mergeCell ref="H49:I49"/>
    <mergeCell ref="J49:K49"/>
    <mergeCell ref="L49:M49"/>
    <mergeCell ref="J61:K61"/>
    <mergeCell ref="L61:M61"/>
    <mergeCell ref="P43:Q43"/>
    <mergeCell ref="F44:G44"/>
    <mergeCell ref="H44:I44"/>
    <mergeCell ref="J44:K44"/>
    <mergeCell ref="L44:M44"/>
    <mergeCell ref="N44:O44"/>
    <mergeCell ref="P44:Q44"/>
    <mergeCell ref="F45:G45"/>
    <mergeCell ref="J60:K60"/>
    <mergeCell ref="L60:M60"/>
    <mergeCell ref="N60:O60"/>
    <mergeCell ref="P60:Q60"/>
    <mergeCell ref="P41:Q41"/>
    <mergeCell ref="N42:O42"/>
    <mergeCell ref="P42:Q42"/>
    <mergeCell ref="H43:I43"/>
    <mergeCell ref="J43:K43"/>
    <mergeCell ref="L43:M43"/>
    <mergeCell ref="N43:O43"/>
    <mergeCell ref="P56:Q56"/>
    <mergeCell ref="J57:K57"/>
    <mergeCell ref="L57:M57"/>
    <mergeCell ref="N39:O39"/>
    <mergeCell ref="P39:Q39"/>
    <mergeCell ref="N40:O40"/>
    <mergeCell ref="P40:Q40"/>
    <mergeCell ref="J41:K41"/>
    <mergeCell ref="L41:M41"/>
    <mergeCell ref="J42:K42"/>
    <mergeCell ref="F41:G41"/>
    <mergeCell ref="J56:K56"/>
    <mergeCell ref="L56:M56"/>
    <mergeCell ref="N56:O56"/>
    <mergeCell ref="H41:I41"/>
    <mergeCell ref="F42:G42"/>
    <mergeCell ref="H42:I42"/>
    <mergeCell ref="L42:M42"/>
    <mergeCell ref="F43:G43"/>
    <mergeCell ref="N41:O41"/>
    <mergeCell ref="F40:G40"/>
    <mergeCell ref="H40:I40"/>
    <mergeCell ref="J40:K40"/>
    <mergeCell ref="L40:M40"/>
    <mergeCell ref="N38:O38"/>
    <mergeCell ref="P38:Q38"/>
    <mergeCell ref="F39:G39"/>
    <mergeCell ref="H39:I39"/>
    <mergeCell ref="J39:K39"/>
    <mergeCell ref="L39:M39"/>
    <mergeCell ref="F38:G38"/>
    <mergeCell ref="H38:I38"/>
    <mergeCell ref="J38:K38"/>
    <mergeCell ref="L38:M38"/>
    <mergeCell ref="N36:O36"/>
    <mergeCell ref="P36:Q36"/>
    <mergeCell ref="F37:G37"/>
    <mergeCell ref="H37:I37"/>
    <mergeCell ref="J37:K37"/>
    <mergeCell ref="L37:M37"/>
    <mergeCell ref="N37:O37"/>
    <mergeCell ref="P37:Q37"/>
    <mergeCell ref="F36:G36"/>
    <mergeCell ref="H36:I36"/>
    <mergeCell ref="J36:K36"/>
    <mergeCell ref="L36:M36"/>
    <mergeCell ref="P32:Q32"/>
    <mergeCell ref="N34:O34"/>
    <mergeCell ref="P34:Q34"/>
    <mergeCell ref="J35:K35"/>
    <mergeCell ref="L35:M35"/>
    <mergeCell ref="N35:O35"/>
    <mergeCell ref="P35:Q35"/>
    <mergeCell ref="H32:I32"/>
    <mergeCell ref="J32:K32"/>
    <mergeCell ref="L32:M32"/>
    <mergeCell ref="N32:O32"/>
    <mergeCell ref="R49:R78"/>
    <mergeCell ref="B48:R48"/>
    <mergeCell ref="L30:M30"/>
    <mergeCell ref="N30:O30"/>
    <mergeCell ref="P30:Q30"/>
    <mergeCell ref="F31:G31"/>
    <mergeCell ref="H31:I31"/>
    <mergeCell ref="J31:K31"/>
    <mergeCell ref="L31:M31"/>
    <mergeCell ref="N31:O31"/>
    <mergeCell ref="A16:R16"/>
    <mergeCell ref="B20:B27"/>
    <mergeCell ref="B28:B35"/>
    <mergeCell ref="N29:O29"/>
    <mergeCell ref="P29:Q29"/>
    <mergeCell ref="F30:G30"/>
    <mergeCell ref="H30:I30"/>
    <mergeCell ref="J30:K30"/>
    <mergeCell ref="P31:Q31"/>
    <mergeCell ref="F32:G32"/>
    <mergeCell ref="F29:G29"/>
    <mergeCell ref="H29:I29"/>
    <mergeCell ref="J29:K29"/>
    <mergeCell ref="L29:M29"/>
    <mergeCell ref="P27:Q27"/>
    <mergeCell ref="F28:G28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F14:G14"/>
    <mergeCell ref="O14:R14"/>
    <mergeCell ref="C13:R13"/>
    <mergeCell ref="F25:G25"/>
    <mergeCell ref="H25:I25"/>
    <mergeCell ref="J25:K25"/>
    <mergeCell ref="L25:M25"/>
    <mergeCell ref="N25:O25"/>
    <mergeCell ref="P25:Q25"/>
    <mergeCell ref="A15:R15"/>
    <mergeCell ref="C14:E14"/>
    <mergeCell ref="A3:J3"/>
    <mergeCell ref="A1:J2"/>
    <mergeCell ref="A7:J7"/>
    <mergeCell ref="C12:R12"/>
    <mergeCell ref="A4:J6"/>
    <mergeCell ref="C11:D11"/>
    <mergeCell ref="E11:G11"/>
    <mergeCell ref="H11:R11"/>
    <mergeCell ref="K14:L14"/>
    <mergeCell ref="B79:R79"/>
    <mergeCell ref="N24:O24"/>
    <mergeCell ref="P24:Q24"/>
    <mergeCell ref="F26:G26"/>
    <mergeCell ref="H26:I26"/>
    <mergeCell ref="J26:K26"/>
    <mergeCell ref="L26:M26"/>
    <mergeCell ref="N26:O26"/>
    <mergeCell ref="P26:Q26"/>
    <mergeCell ref="F27:G27"/>
    <mergeCell ref="C8:M8"/>
    <mergeCell ref="C9:M9"/>
    <mergeCell ref="C10:M10"/>
    <mergeCell ref="N8:P8"/>
    <mergeCell ref="F24:G24"/>
    <mergeCell ref="H24:I24"/>
    <mergeCell ref="J24:K24"/>
    <mergeCell ref="L24:M24"/>
    <mergeCell ref="L23:M23"/>
    <mergeCell ref="N23:O23"/>
    <mergeCell ref="P23:Q23"/>
    <mergeCell ref="F21:G21"/>
    <mergeCell ref="H21:I21"/>
    <mergeCell ref="J21:K21"/>
    <mergeCell ref="L21:M21"/>
    <mergeCell ref="N21:O21"/>
    <mergeCell ref="P21:Q21"/>
    <mergeCell ref="P19:Q19"/>
    <mergeCell ref="P20:Q20"/>
    <mergeCell ref="H22:I22"/>
    <mergeCell ref="J22:K22"/>
    <mergeCell ref="L22:M22"/>
    <mergeCell ref="N22:O22"/>
    <mergeCell ref="P22:Q22"/>
    <mergeCell ref="F53:G53"/>
    <mergeCell ref="H53:I53"/>
    <mergeCell ref="F33:G33"/>
    <mergeCell ref="H33:I33"/>
    <mergeCell ref="F34:G34"/>
    <mergeCell ref="H34:I34"/>
    <mergeCell ref="F35:G35"/>
    <mergeCell ref="H35:I35"/>
    <mergeCell ref="A47:R47"/>
    <mergeCell ref="B46:Q46"/>
    <mergeCell ref="F52:G52"/>
    <mergeCell ref="H52:I52"/>
    <mergeCell ref="J52:K52"/>
    <mergeCell ref="L52:M52"/>
    <mergeCell ref="N19:O19"/>
    <mergeCell ref="F20:G20"/>
    <mergeCell ref="H20:I20"/>
    <mergeCell ref="J20:K20"/>
    <mergeCell ref="L20:M20"/>
    <mergeCell ref="N20:O20"/>
    <mergeCell ref="N33:O33"/>
    <mergeCell ref="P33:Q33"/>
    <mergeCell ref="J34:K34"/>
    <mergeCell ref="L34:M34"/>
    <mergeCell ref="F19:G19"/>
    <mergeCell ref="H19:I19"/>
    <mergeCell ref="J33:K33"/>
    <mergeCell ref="L33:M33"/>
    <mergeCell ref="J19:K19"/>
    <mergeCell ref="L19:M19"/>
    <mergeCell ref="F22:G22"/>
    <mergeCell ref="F23:G23"/>
    <mergeCell ref="H23:I23"/>
    <mergeCell ref="J23:K23"/>
    <mergeCell ref="J18:K18"/>
    <mergeCell ref="L18:M18"/>
    <mergeCell ref="N18:O18"/>
    <mergeCell ref="P18:Q18"/>
    <mergeCell ref="B71:E78"/>
    <mergeCell ref="N10:R10"/>
    <mergeCell ref="F17:G17"/>
    <mergeCell ref="H17:I17"/>
    <mergeCell ref="J17:K17"/>
    <mergeCell ref="L17:M17"/>
    <mergeCell ref="N17:O17"/>
    <mergeCell ref="P17:Q17"/>
    <mergeCell ref="F18:G18"/>
    <mergeCell ref="H18:I18"/>
  </mergeCells>
  <printOptions/>
  <pageMargins left="0.75" right="0.75" top="1" bottom="1" header="0.5" footer="0.5"/>
  <pageSetup fitToHeight="1" fitToWidth="1" horizontalDpi="300" verticalDpi="300" orientation="portrait" scale="5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F11" sqref="F11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1.7109375" style="0" customWidth="1"/>
  </cols>
  <sheetData>
    <row r="2" spans="2:3" ht="12.75">
      <c r="B2" t="s">
        <v>15</v>
      </c>
      <c r="C2">
        <v>2</v>
      </c>
    </row>
    <row r="3" spans="6:7" ht="12.75">
      <c r="F3" s="24" t="s">
        <v>26</v>
      </c>
      <c r="G3">
        <v>2</v>
      </c>
    </row>
    <row r="4" spans="2:9" ht="12.75">
      <c r="B4" s="24"/>
      <c r="C4" s="24" t="b">
        <v>1</v>
      </c>
      <c r="D4" s="24"/>
      <c r="E4" s="24"/>
      <c r="F4" s="24" t="s">
        <v>27</v>
      </c>
      <c r="G4" s="24"/>
      <c r="H4" s="24"/>
      <c r="I4" s="24"/>
    </row>
    <row r="5" spans="2:9" ht="12.75">
      <c r="B5" s="24"/>
      <c r="C5" s="24"/>
      <c r="D5" s="24"/>
      <c r="E5" s="24"/>
      <c r="F5" s="24"/>
      <c r="G5" s="24"/>
      <c r="H5" s="24"/>
      <c r="I5" s="24"/>
    </row>
    <row r="6" spans="2:9" ht="12.75">
      <c r="B6" s="23"/>
      <c r="C6" s="23">
        <v>1</v>
      </c>
      <c r="D6" s="23"/>
      <c r="E6" s="23"/>
      <c r="F6" s="23"/>
      <c r="G6" s="24"/>
      <c r="H6" s="24"/>
      <c r="I6" s="24"/>
    </row>
    <row r="7" spans="2:9" ht="12.75">
      <c r="B7" s="23"/>
      <c r="C7" s="23"/>
      <c r="D7" s="23"/>
      <c r="E7" s="23"/>
      <c r="F7" s="24"/>
      <c r="G7" s="24"/>
      <c r="H7" s="24"/>
      <c r="I7" s="24"/>
    </row>
    <row r="8" spans="2:9" ht="12.75">
      <c r="B8" s="23"/>
      <c r="C8" s="23"/>
      <c r="D8" s="23"/>
      <c r="E8" s="23"/>
      <c r="F8" s="24"/>
      <c r="G8" s="24"/>
      <c r="H8" s="24"/>
      <c r="I8" s="24"/>
    </row>
    <row r="9" spans="2:9" ht="12.75">
      <c r="B9" s="23"/>
      <c r="C9" s="23"/>
      <c r="D9" s="23"/>
      <c r="E9" s="23"/>
      <c r="F9" s="23"/>
      <c r="G9" s="24"/>
      <c r="H9" s="23"/>
      <c r="I9" s="23"/>
    </row>
    <row r="10" spans="2:11" ht="12.75">
      <c r="B10" s="23"/>
      <c r="C10" s="23"/>
      <c r="D10" s="23"/>
      <c r="E10" s="23"/>
      <c r="F10" s="23"/>
      <c r="G10" s="24"/>
      <c r="H10" s="24"/>
      <c r="I10" s="24"/>
      <c r="J10" s="18"/>
      <c r="K10" s="18"/>
    </row>
    <row r="11" spans="2:11" ht="12.75">
      <c r="B11" s="23"/>
      <c r="C11" s="23"/>
      <c r="D11" s="23"/>
      <c r="E11" s="23"/>
      <c r="F11" s="24"/>
      <c r="G11" s="24"/>
      <c r="H11" s="24"/>
      <c r="I11" s="24"/>
      <c r="J11" s="18"/>
      <c r="K11" s="18"/>
    </row>
    <row r="12" spans="2:11" ht="12.75">
      <c r="B12" s="23"/>
      <c r="C12" s="23"/>
      <c r="D12" s="23"/>
      <c r="E12" s="23"/>
      <c r="F12" s="24"/>
      <c r="G12" s="24"/>
      <c r="H12" s="24"/>
      <c r="I12" s="24"/>
      <c r="J12" s="18"/>
      <c r="K12" s="18"/>
    </row>
    <row r="13" spans="2:11" ht="12.75">
      <c r="B13" s="23"/>
      <c r="C13" s="23"/>
      <c r="D13" s="23"/>
      <c r="E13" s="23"/>
      <c r="F13" s="23"/>
      <c r="G13" s="24"/>
      <c r="H13" s="24"/>
      <c r="I13" s="24"/>
      <c r="J13" s="22"/>
      <c r="K13" s="22"/>
    </row>
    <row r="14" spans="2:9" ht="12.75">
      <c r="B14" s="23"/>
      <c r="C14" s="23"/>
      <c r="D14" s="23"/>
      <c r="E14" s="23"/>
      <c r="F14" s="23"/>
      <c r="G14" s="24"/>
      <c r="H14" s="24"/>
      <c r="I14" s="24"/>
    </row>
    <row r="15" spans="2:9" ht="12.75">
      <c r="B15" s="23"/>
      <c r="C15" s="23"/>
      <c r="D15" s="24"/>
      <c r="E15" s="24"/>
      <c r="F15" s="24"/>
      <c r="G15" s="24"/>
      <c r="H15" s="24"/>
      <c r="I15" s="24"/>
    </row>
    <row r="16" spans="2:9" ht="12.75">
      <c r="B16" s="23"/>
      <c r="C16" s="23"/>
      <c r="D16" s="24"/>
      <c r="E16" s="24"/>
      <c r="F16" s="24"/>
      <c r="G16" s="24"/>
      <c r="H16" s="24"/>
      <c r="I16" s="24"/>
    </row>
    <row r="17" spans="2:9" ht="12.75">
      <c r="B17" s="23"/>
      <c r="C17" s="23"/>
      <c r="D17" s="24"/>
      <c r="E17" s="24"/>
      <c r="F17" s="24"/>
      <c r="G17" s="24"/>
      <c r="H17" s="24"/>
      <c r="I17" s="24"/>
    </row>
    <row r="18" spans="2:9" ht="12.75">
      <c r="B18" s="23"/>
      <c r="C18" s="23"/>
      <c r="D18" s="24"/>
      <c r="E18" s="24"/>
      <c r="F18" s="24"/>
      <c r="G18" s="24"/>
      <c r="H18" s="24"/>
      <c r="I18" s="24"/>
    </row>
    <row r="19" spans="2:9" ht="12.75">
      <c r="B19" s="23"/>
      <c r="C19" s="23"/>
      <c r="D19" s="24"/>
      <c r="E19" s="24"/>
      <c r="F19" s="24"/>
      <c r="G19" s="24"/>
      <c r="H19" s="24"/>
      <c r="I19" s="24"/>
    </row>
    <row r="20" spans="2:9" ht="12.75">
      <c r="B20" s="23"/>
      <c r="C20" s="23"/>
      <c r="D20" s="24"/>
      <c r="E20" s="24"/>
      <c r="F20" s="23"/>
      <c r="G20" s="24"/>
      <c r="H20" s="24"/>
      <c r="I20" s="24"/>
    </row>
    <row r="21" spans="2:9" ht="12.75">
      <c r="B21" s="23"/>
      <c r="C21" s="23"/>
      <c r="D21" s="24"/>
      <c r="E21" s="24"/>
      <c r="F21" s="23"/>
      <c r="G21" s="24"/>
      <c r="H21" s="24"/>
      <c r="I21" s="24"/>
    </row>
    <row r="22" spans="2:9" ht="12.75">
      <c r="B22" s="23"/>
      <c r="C22" s="23"/>
      <c r="D22" s="24"/>
      <c r="E22" s="24"/>
      <c r="F22" s="24"/>
      <c r="G22" s="24"/>
      <c r="H22" s="24"/>
      <c r="I22" s="24"/>
    </row>
    <row r="23" spans="2:9" ht="12.75">
      <c r="B23" s="23"/>
      <c r="C23" s="23"/>
      <c r="D23" s="24"/>
      <c r="E23" s="24"/>
      <c r="F23" s="23"/>
      <c r="G23" s="24"/>
      <c r="H23" s="24"/>
      <c r="I23" s="24"/>
    </row>
    <row r="24" spans="2:3" ht="12.75">
      <c r="B24" s="1"/>
      <c r="C24" s="2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2"/>
    </row>
    <row r="28" spans="2:3" ht="12.75">
      <c r="B28" s="1"/>
      <c r="C2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Caroline Towler</cp:lastModifiedBy>
  <cp:lastPrinted>2004-06-03T17:03:47Z</cp:lastPrinted>
  <dcterms:created xsi:type="dcterms:W3CDTF">2004-05-25T20:35:44Z</dcterms:created>
  <dcterms:modified xsi:type="dcterms:W3CDTF">2007-04-28T16:44:24Z</dcterms:modified>
  <cp:category/>
  <cp:version/>
  <cp:contentType/>
  <cp:contentStatus/>
</cp:coreProperties>
</file>