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<sst xmlns="http://schemas.openxmlformats.org/spreadsheetml/2006/main" count="38" uniqueCount="37">
  <si>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Synergy</t>
  </si>
  <si>
    <t>Target Shares Outstanding (Millions)</t>
  </si>
  <si>
    <t>Initial Offer Price ($M)</t>
  </si>
  <si>
    <t>Initial Offer Price Per Share ($)</t>
  </si>
  <si>
    <t>Share Exchange Ratio</t>
  </si>
  <si>
    <t>New Shares Issued by Acquirer</t>
  </si>
  <si>
    <t xml:space="preserve">Ownership Distribution in New Firm </t>
  </si>
  <si>
    <t xml:space="preserve">     Acquirer Shareholders (%)</t>
  </si>
  <si>
    <t xml:space="preserve">     Target Shareholders (%)</t>
  </si>
  <si>
    <t xml:space="preserve">     Acquirer Equity Per Target Share</t>
  </si>
  <si>
    <t xml:space="preserve">     Cash Per Target Share ($)</t>
  </si>
  <si>
    <t>Offer Price</t>
  </si>
  <si>
    <t>% Shared</t>
  </si>
  <si>
    <t>Post-Acquisition Consolidated Net Income ($M)</t>
  </si>
  <si>
    <t>Acquirer Share Price ($/Share)</t>
  </si>
  <si>
    <t>($M)</t>
  </si>
  <si>
    <t>Per Share</t>
  </si>
  <si>
    <t>Total Shares</t>
  </si>
  <si>
    <t>Acquirer Shares Outstanding, Pre-Closing (Millions)</t>
  </si>
  <si>
    <t>Acquirer Shares Outstanding, Post-Closing (Milions)</t>
  </si>
  <si>
    <t xml:space="preserve">        Consolidated Acquirer &amp; Target Net Income</t>
  </si>
  <si>
    <t>Altenative Scenarios Based on Different Amounts of Synergy Shared with Target</t>
  </si>
  <si>
    <t>Cash Portion of Offer Price (%)</t>
  </si>
  <si>
    <t>Equity Portion of Offer Price (%)</t>
  </si>
  <si>
    <t>Percent of Anticipated Synergy Shared with Target %</t>
  </si>
  <si>
    <t>Specific Firm Data</t>
  </si>
  <si>
    <t>Deal Terms and Conditions</t>
  </si>
  <si>
    <t>Calculated Data</t>
  </si>
  <si>
    <t>Target Share Price ($/Share)</t>
  </si>
  <si>
    <t>PV of Anticipated Net Synergy ($M)</t>
  </si>
  <si>
    <t>Minimum Offer Price ($M)</t>
  </si>
  <si>
    <t>Maximum Offer Price ($M)</t>
  </si>
  <si>
    <t>Purchase Price Premium Per Share (%)</t>
  </si>
  <si>
    <t>Composition of Purchase Price Per Target Share</t>
  </si>
  <si>
    <t>Post-Acq.</t>
  </si>
  <si>
    <r>
      <t xml:space="preserve">      </t>
    </r>
    <r>
      <rPr>
        <sz val="10"/>
        <rFont val="Arial"/>
        <family val="2"/>
      </rPr>
      <t>Post-Acquisition.EPS</t>
    </r>
  </si>
  <si>
    <r>
      <t xml:space="preserve">                                                                                   </t>
    </r>
    <r>
      <rPr>
        <b/>
        <sz val="12"/>
        <rFont val="Arial"/>
        <family val="2"/>
      </rPr>
      <t>Offer Price Simulation Model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</si>
</sst>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44.7109375" style="0" customWidth="1"/>
    <col min="2" max="2" width="9.00390625" style="0" customWidth="1"/>
    <col min="4" max="5" width="9.7109375" style="0" customWidth="1"/>
    <col min="6" max="6" width="11.421875" style="0" customWidth="1"/>
    <col min="7" max="11" width="5.00390625" style="0" customWidth="1"/>
  </cols>
  <sheetData>
    <row r="1" spans="1:11" ht="15.75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2" t="s">
        <v>26</v>
      </c>
      <c r="B2" s="2"/>
      <c r="C2" s="2"/>
      <c r="D2" s="3"/>
      <c r="E2" s="3"/>
      <c r="F2" s="3"/>
      <c r="G2" s="3"/>
      <c r="H2" s="3"/>
      <c r="I2" s="2"/>
      <c r="J2" s="2"/>
      <c r="K2" s="2"/>
    </row>
    <row r="3" spans="1:11" ht="12.75">
      <c r="A3" s="2" t="s">
        <v>22</v>
      </c>
      <c r="B3" s="2">
        <v>0.25</v>
      </c>
      <c r="C3" s="2"/>
      <c r="D3" s="3"/>
      <c r="E3" s="3"/>
      <c r="F3" s="3"/>
      <c r="G3" s="3"/>
      <c r="H3" s="3"/>
      <c r="I3" s="2"/>
      <c r="J3" s="2"/>
      <c r="K3" s="2"/>
    </row>
    <row r="4" spans="1:11" ht="12.75">
      <c r="A4" s="2" t="s">
        <v>23</v>
      </c>
      <c r="B4" s="2">
        <v>0.75</v>
      </c>
      <c r="C4" s="2"/>
      <c r="D4" s="3"/>
      <c r="E4" s="3"/>
      <c r="F4" s="3"/>
      <c r="G4" s="3"/>
      <c r="H4" s="3"/>
      <c r="I4" s="2"/>
      <c r="J4" s="2"/>
      <c r="K4" s="2"/>
    </row>
    <row r="5" spans="1:11" ht="12.75">
      <c r="A5" s="2" t="s">
        <v>24</v>
      </c>
      <c r="B5" s="2">
        <v>0.3</v>
      </c>
      <c r="C5" s="2"/>
      <c r="D5" s="3"/>
      <c r="E5" s="3"/>
      <c r="F5" s="3"/>
      <c r="G5" s="3"/>
      <c r="H5" s="3"/>
      <c r="I5" s="2"/>
      <c r="J5" s="2"/>
      <c r="K5" s="2"/>
    </row>
    <row r="6" spans="1:11" ht="12.75">
      <c r="A6" s="4" t="s">
        <v>25</v>
      </c>
      <c r="B6" s="2"/>
      <c r="C6" s="2"/>
      <c r="D6" s="3"/>
      <c r="E6" s="3"/>
      <c r="F6" s="3"/>
      <c r="G6" s="3"/>
      <c r="H6" s="3"/>
      <c r="I6" s="2"/>
      <c r="J6" s="2"/>
      <c r="K6" s="2"/>
    </row>
    <row r="7" spans="1:11" ht="12.75">
      <c r="A7" s="2" t="s">
        <v>14</v>
      </c>
      <c r="B7" s="5">
        <v>16.03</v>
      </c>
      <c r="C7" s="5"/>
      <c r="D7" s="5"/>
      <c r="E7" s="5"/>
      <c r="F7" s="5"/>
      <c r="G7" s="5"/>
      <c r="H7" s="5"/>
      <c r="I7" s="2"/>
      <c r="J7" s="2"/>
      <c r="K7" s="2"/>
    </row>
    <row r="8" spans="1:11" ht="12.75">
      <c r="A8" s="2" t="s">
        <v>28</v>
      </c>
      <c r="B8" s="5">
        <v>14.25</v>
      </c>
      <c r="C8" s="5"/>
      <c r="D8" s="5"/>
      <c r="E8" s="5"/>
      <c r="F8" s="5"/>
      <c r="G8" s="5"/>
      <c r="H8" s="5"/>
      <c r="I8" s="2"/>
      <c r="J8" s="2"/>
      <c r="K8" s="2"/>
    </row>
    <row r="9" spans="1:11" ht="12.75">
      <c r="A9" s="2" t="s">
        <v>1</v>
      </c>
      <c r="B9" s="5">
        <v>19.1</v>
      </c>
      <c r="C9" s="5"/>
      <c r="D9" s="5"/>
      <c r="E9" s="5"/>
      <c r="F9" s="5"/>
      <c r="G9" s="5"/>
      <c r="H9" s="5"/>
      <c r="I9" s="2"/>
      <c r="J9" s="2"/>
      <c r="K9" s="2"/>
    </row>
    <row r="10" spans="1:11" ht="12.75">
      <c r="A10" s="2" t="s">
        <v>18</v>
      </c>
      <c r="B10" s="5">
        <v>426</v>
      </c>
      <c r="C10" s="5"/>
      <c r="D10" s="5"/>
      <c r="E10" s="5"/>
      <c r="F10" s="5"/>
      <c r="G10" s="5"/>
      <c r="H10" s="5"/>
      <c r="I10" s="2"/>
      <c r="J10" s="2"/>
      <c r="K10" s="2"/>
    </row>
    <row r="11" spans="1:11" ht="12.75">
      <c r="A11" s="2" t="s">
        <v>29</v>
      </c>
      <c r="B11" s="5">
        <v>368</v>
      </c>
      <c r="C11" s="5"/>
      <c r="D11" s="5"/>
      <c r="E11" s="5"/>
      <c r="F11" s="5"/>
      <c r="G11" s="5"/>
      <c r="H11" s="5"/>
      <c r="I11" s="2"/>
      <c r="J11" s="2"/>
      <c r="K11" s="2"/>
    </row>
    <row r="12" spans="1:11" ht="12.75">
      <c r="A12" s="2"/>
      <c r="B12" s="5"/>
      <c r="C12" s="30" t="s">
        <v>21</v>
      </c>
      <c r="D12" s="31"/>
      <c r="E12" s="31"/>
      <c r="F12" s="31"/>
      <c r="G12" s="31"/>
      <c r="H12" s="31"/>
      <c r="I12" s="31"/>
      <c r="J12" s="31"/>
      <c r="K12" s="32"/>
    </row>
    <row r="13" spans="1:11" ht="12.75">
      <c r="A13" s="2"/>
      <c r="B13" s="6"/>
      <c r="C13" s="9" t="s">
        <v>12</v>
      </c>
      <c r="D13" s="10" t="s">
        <v>11</v>
      </c>
      <c r="E13" s="10" t="s">
        <v>11</v>
      </c>
      <c r="F13" s="10" t="s">
        <v>34</v>
      </c>
      <c r="G13" s="26" t="s">
        <v>35</v>
      </c>
      <c r="H13" s="26"/>
      <c r="I13" s="26"/>
      <c r="J13" s="26"/>
      <c r="K13" s="27"/>
    </row>
    <row r="14" spans="1:11" ht="12.75">
      <c r="A14" s="2"/>
      <c r="B14" s="6"/>
      <c r="C14" s="9" t="s">
        <v>0</v>
      </c>
      <c r="D14" s="10" t="s">
        <v>15</v>
      </c>
      <c r="E14" s="10" t="s">
        <v>16</v>
      </c>
      <c r="F14" s="10" t="s">
        <v>17</v>
      </c>
      <c r="G14" s="11">
        <v>2008</v>
      </c>
      <c r="H14" s="11">
        <v>2009</v>
      </c>
      <c r="I14" s="11">
        <v>2010</v>
      </c>
      <c r="J14" s="11">
        <v>2011</v>
      </c>
      <c r="K14" s="12">
        <v>2012</v>
      </c>
    </row>
    <row r="15" spans="1:11" ht="12.75">
      <c r="A15" s="22" t="s">
        <v>27</v>
      </c>
      <c r="B15" s="6"/>
      <c r="C15" s="9">
        <v>0.1</v>
      </c>
      <c r="D15" s="13">
        <f aca="true" t="shared" si="0" ref="D15:D24">$B$16+C15*$B$11</f>
        <v>308.975</v>
      </c>
      <c r="E15" s="14">
        <f>D15/$B$9</f>
        <v>16.176701570680628</v>
      </c>
      <c r="F15" s="13">
        <f>$B$10+(E15/$B$7)*$B$9</f>
        <v>445.2747972551466</v>
      </c>
      <c r="G15" s="15">
        <f>$B$32/F15</f>
        <v>1.0892150262932814</v>
      </c>
      <c r="H15" s="15">
        <f>$C$32/F15</f>
        <v>1.2868457939506188</v>
      </c>
      <c r="I15" s="15">
        <f>$D$32/F15</f>
        <v>1.426085652981925</v>
      </c>
      <c r="J15" s="15">
        <f>$E$32/F15</f>
        <v>1.5990125746820953</v>
      </c>
      <c r="K15" s="16">
        <f>$F$32/F15</f>
        <v>1.6147332039275655</v>
      </c>
    </row>
    <row r="16" spans="1:11" ht="12.75">
      <c r="A16" s="2" t="s">
        <v>30</v>
      </c>
      <c r="B16" s="7">
        <f>B8*B9</f>
        <v>272.175</v>
      </c>
      <c r="C16" s="9">
        <v>0.2</v>
      </c>
      <c r="D16" s="13">
        <f t="shared" si="0"/>
        <v>345.77500000000003</v>
      </c>
      <c r="E16" s="14">
        <f aca="true" t="shared" si="1" ref="E16:E24">D16/$B$9</f>
        <v>18.103403141361255</v>
      </c>
      <c r="F16" s="13">
        <f aca="true" t="shared" si="2" ref="F16:F24">$B$10+(E16/$B$7)*$B$9</f>
        <v>447.57049282595136</v>
      </c>
      <c r="G16" s="15">
        <f aca="true" t="shared" si="3" ref="G16:G24">$B$32/F16</f>
        <v>1.0836281832113628</v>
      </c>
      <c r="H16" s="15">
        <f aca="true" t="shared" si="4" ref="H16:H24">$C$32/F16</f>
        <v>1.2802452556290946</v>
      </c>
      <c r="I16" s="15">
        <f aca="true" t="shared" si="5" ref="I16:I24">$D$32/F16</f>
        <v>1.4187709202870422</v>
      </c>
      <c r="J16" s="15">
        <f aca="true" t="shared" si="6" ref="J16:J24">$E$32/F16</f>
        <v>1.5908108586525576</v>
      </c>
      <c r="K16" s="16">
        <f aca="true" t="shared" si="7" ref="K16:K24">$F$32/F16</f>
        <v>1.6064508530494226</v>
      </c>
    </row>
    <row r="17" spans="1:11" ht="12.75">
      <c r="A17" s="2" t="s">
        <v>31</v>
      </c>
      <c r="B17" s="7">
        <f>B16+B11</f>
        <v>640.175</v>
      </c>
      <c r="C17" s="9">
        <v>0.3</v>
      </c>
      <c r="D17" s="13">
        <f t="shared" si="0"/>
        <v>382.575</v>
      </c>
      <c r="E17" s="14">
        <f t="shared" si="1"/>
        <v>20.030104712041883</v>
      </c>
      <c r="F17" s="13">
        <f t="shared" si="2"/>
        <v>449.86618839675606</v>
      </c>
      <c r="G17" s="15">
        <f t="shared" si="3"/>
        <v>1.0780983601556158</v>
      </c>
      <c r="H17" s="15">
        <f t="shared" si="4"/>
        <v>1.2737120832353976</v>
      </c>
      <c r="I17" s="15">
        <f t="shared" si="5"/>
        <v>1.4115308426779711</v>
      </c>
      <c r="J17" s="15">
        <f t="shared" si="6"/>
        <v>1.5826928503727802</v>
      </c>
      <c r="K17" s="16">
        <f t="shared" si="7"/>
        <v>1.5982530328904903</v>
      </c>
    </row>
    <row r="18" spans="1:11" ht="12.75">
      <c r="A18" s="2" t="s">
        <v>2</v>
      </c>
      <c r="B18" s="7">
        <f>B16+B11*B5</f>
        <v>382.575</v>
      </c>
      <c r="C18" s="9">
        <v>0.4</v>
      </c>
      <c r="D18" s="13">
        <f t="shared" si="0"/>
        <v>419.375</v>
      </c>
      <c r="E18" s="14">
        <f t="shared" si="1"/>
        <v>21.95680628272251</v>
      </c>
      <c r="F18" s="13">
        <f t="shared" si="2"/>
        <v>452.1618839675608</v>
      </c>
      <c r="G18" s="15">
        <f t="shared" si="3"/>
        <v>1.0726246886276576</v>
      </c>
      <c r="H18" s="15">
        <f t="shared" si="4"/>
        <v>1.2672452506879337</v>
      </c>
      <c r="I18" s="15">
        <f t="shared" si="5"/>
        <v>1.4043642830485827</v>
      </c>
      <c r="J18" s="15">
        <f t="shared" si="6"/>
        <v>1.5746572748513243</v>
      </c>
      <c r="K18" s="16">
        <f t="shared" si="7"/>
        <v>1.5901384559243008</v>
      </c>
    </row>
    <row r="19" spans="1:11" ht="12.75">
      <c r="A19" s="2" t="s">
        <v>3</v>
      </c>
      <c r="B19" s="5">
        <f>B18/B9</f>
        <v>20.030104712041883</v>
      </c>
      <c r="C19" s="9">
        <v>0.5</v>
      </c>
      <c r="D19" s="13">
        <f t="shared" si="0"/>
        <v>456.175</v>
      </c>
      <c r="E19" s="14">
        <f t="shared" si="1"/>
        <v>23.88350785340314</v>
      </c>
      <c r="F19" s="13">
        <f t="shared" si="2"/>
        <v>454.45757953836556</v>
      </c>
      <c r="G19" s="15">
        <f t="shared" si="3"/>
        <v>1.0672063176780089</v>
      </c>
      <c r="H19" s="15">
        <f t="shared" si="4"/>
        <v>1.2608437526381426</v>
      </c>
      <c r="I19" s="15">
        <f t="shared" si="5"/>
        <v>1.397270127269146</v>
      </c>
      <c r="J19" s="15">
        <f t="shared" si="6"/>
        <v>1.5667028828592626</v>
      </c>
      <c r="K19" s="16">
        <f t="shared" si="7"/>
        <v>1.5821058606401823</v>
      </c>
    </row>
    <row r="20" spans="1:11" ht="12.75">
      <c r="A20" s="2" t="s">
        <v>32</v>
      </c>
      <c r="B20" s="5">
        <f>B19/B8-1</f>
        <v>0.4056213833011848</v>
      </c>
      <c r="C20" s="9">
        <v>0.6</v>
      </c>
      <c r="D20" s="13">
        <f t="shared" si="0"/>
        <v>492.975</v>
      </c>
      <c r="E20" s="14">
        <f t="shared" si="1"/>
        <v>25.81020942408377</v>
      </c>
      <c r="F20" s="13">
        <f t="shared" si="2"/>
        <v>456.7532751091703</v>
      </c>
      <c r="G20" s="15">
        <f t="shared" si="3"/>
        <v>1.0618424134650777</v>
      </c>
      <c r="H20" s="15">
        <f t="shared" si="4"/>
        <v>1.254506603949463</v>
      </c>
      <c r="I20" s="15">
        <f t="shared" si="5"/>
        <v>1.3902472836089161</v>
      </c>
      <c r="J20" s="15">
        <f t="shared" si="6"/>
        <v>1.5588284502827532</v>
      </c>
      <c r="K20" s="16">
        <f t="shared" si="7"/>
        <v>1.5741540108894656</v>
      </c>
    </row>
    <row r="21" spans="1:11" ht="12.75">
      <c r="A21" s="2" t="s">
        <v>33</v>
      </c>
      <c r="B21" s="5"/>
      <c r="C21" s="9">
        <v>0.7</v>
      </c>
      <c r="D21" s="13">
        <f t="shared" si="0"/>
        <v>529.775</v>
      </c>
      <c r="E21" s="14">
        <f t="shared" si="1"/>
        <v>27.736910994764393</v>
      </c>
      <c r="F21" s="13">
        <f t="shared" si="2"/>
        <v>459.048970679975</v>
      </c>
      <c r="G21" s="15">
        <f t="shared" si="3"/>
        <v>1.0565321588273786</v>
      </c>
      <c r="H21" s="15">
        <f t="shared" si="4"/>
        <v>1.2482328391919337</v>
      </c>
      <c r="I21" s="15">
        <f t="shared" si="5"/>
        <v>1.3832946821760523</v>
      </c>
      <c r="J21" s="15">
        <f t="shared" si="6"/>
        <v>1.551032777495038</v>
      </c>
      <c r="K21" s="16">
        <f t="shared" si="7"/>
        <v>1.5662816952513097</v>
      </c>
    </row>
    <row r="22" spans="1:11" ht="12.75">
      <c r="A22" s="2" t="s">
        <v>9</v>
      </c>
      <c r="B22" s="5">
        <f>B19*B4</f>
        <v>15.022578534031412</v>
      </c>
      <c r="C22" s="9">
        <v>0.8</v>
      </c>
      <c r="D22" s="13">
        <f t="shared" si="0"/>
        <v>566.575</v>
      </c>
      <c r="E22" s="14">
        <f t="shared" si="1"/>
        <v>29.663612565445025</v>
      </c>
      <c r="F22" s="13">
        <f t="shared" si="2"/>
        <v>461.34466625077977</v>
      </c>
      <c r="G22" s="15">
        <f t="shared" si="3"/>
        <v>1.0512747528685236</v>
      </c>
      <c r="H22" s="15">
        <f t="shared" si="4"/>
        <v>1.2420215121518845</v>
      </c>
      <c r="I22" s="15">
        <f t="shared" si="5"/>
        <v>1.3764112743742525</v>
      </c>
      <c r="J22" s="15">
        <f t="shared" si="6"/>
        <v>1.5433146887471934</v>
      </c>
      <c r="K22" s="16">
        <f t="shared" si="7"/>
        <v>1.5584877264174608</v>
      </c>
    </row>
    <row r="23" spans="1:11" ht="12.75">
      <c r="A23" s="2" t="s">
        <v>10</v>
      </c>
      <c r="B23" s="5">
        <f>B19-B22</f>
        <v>5.007526178010471</v>
      </c>
      <c r="C23" s="9">
        <v>0.9</v>
      </c>
      <c r="D23" s="13">
        <f t="shared" si="0"/>
        <v>603.375</v>
      </c>
      <c r="E23" s="14">
        <f t="shared" si="1"/>
        <v>31.590314136125652</v>
      </c>
      <c r="F23" s="13">
        <f t="shared" si="2"/>
        <v>463.6403618215845</v>
      </c>
      <c r="G23" s="15">
        <f t="shared" si="3"/>
        <v>1.0460694105545432</v>
      </c>
      <c r="H23" s="15">
        <f t="shared" si="4"/>
        <v>1.2358716953561921</v>
      </c>
      <c r="I23" s="15">
        <f t="shared" si="5"/>
        <v>1.3695960323755358</v>
      </c>
      <c r="J23" s="15">
        <f t="shared" si="6"/>
        <v>1.5356730315769787</v>
      </c>
      <c r="K23" s="16">
        <f t="shared" si="7"/>
        <v>1.5507709405952916</v>
      </c>
    </row>
    <row r="24" spans="1:11" ht="12.75">
      <c r="A24" s="2" t="s">
        <v>4</v>
      </c>
      <c r="B24" s="5">
        <f>B19/B7</f>
        <v>1.249538659516025</v>
      </c>
      <c r="C24" s="17">
        <v>1</v>
      </c>
      <c r="D24" s="18">
        <f t="shared" si="0"/>
        <v>640.175</v>
      </c>
      <c r="E24" s="19">
        <f t="shared" si="1"/>
        <v>33.517015706806276</v>
      </c>
      <c r="F24" s="18">
        <f t="shared" si="2"/>
        <v>465.9360573923893</v>
      </c>
      <c r="G24" s="20">
        <f t="shared" si="3"/>
        <v>1.0409153623231095</v>
      </c>
      <c r="H24" s="20">
        <f t="shared" si="4"/>
        <v>1.2297824796106014</v>
      </c>
      <c r="I24" s="20">
        <f t="shared" si="5"/>
        <v>1.3628479486086071</v>
      </c>
      <c r="J24" s="20">
        <f t="shared" si="6"/>
        <v>1.5281066762351627</v>
      </c>
      <c r="K24" s="21">
        <f t="shared" si="7"/>
        <v>1.543130196928486</v>
      </c>
    </row>
    <row r="25" spans="1:11" ht="12.75">
      <c r="A25" s="2" t="s">
        <v>5</v>
      </c>
      <c r="B25" s="5">
        <f>B9*B24</f>
        <v>23.86618839675608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 t="s">
        <v>19</v>
      </c>
      <c r="B26" s="5">
        <f>B10+B25</f>
        <v>449.86618839675606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 t="s">
        <v>6</v>
      </c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 t="s">
        <v>7</v>
      </c>
      <c r="B28" s="5">
        <f>B10/B26</f>
        <v>0.9469482503634893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 t="s">
        <v>8</v>
      </c>
      <c r="B29" s="5">
        <f>B25/B26</f>
        <v>0.05305174963651075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8" t="s">
        <v>20</v>
      </c>
      <c r="C30" s="29"/>
      <c r="D30" s="29"/>
      <c r="E30" s="29"/>
      <c r="F30" s="29"/>
      <c r="G30" s="2"/>
      <c r="H30" s="2"/>
      <c r="I30" s="2"/>
      <c r="J30" s="2"/>
      <c r="K30" s="2"/>
    </row>
    <row r="31" spans="1:11" ht="12.75">
      <c r="A31" s="2"/>
      <c r="B31" s="8">
        <v>2009</v>
      </c>
      <c r="C31" s="4">
        <v>2010</v>
      </c>
      <c r="D31" s="4">
        <v>2011</v>
      </c>
      <c r="E31" s="4">
        <v>2012</v>
      </c>
      <c r="F31" s="4">
        <v>2013</v>
      </c>
      <c r="G31" s="2"/>
      <c r="H31" s="2"/>
      <c r="I31" s="2"/>
      <c r="J31" s="2"/>
      <c r="K31" s="2"/>
    </row>
    <row r="32" spans="1:11" ht="12.75">
      <c r="A32" s="23" t="s">
        <v>13</v>
      </c>
      <c r="B32" s="4">
        <v>485</v>
      </c>
      <c r="C32" s="4">
        <v>573</v>
      </c>
      <c r="D32" s="4">
        <v>635</v>
      </c>
      <c r="E32" s="4">
        <v>712</v>
      </c>
      <c r="F32" s="4">
        <v>719</v>
      </c>
      <c r="G32" s="2"/>
      <c r="H32" s="2"/>
      <c r="I32" s="2"/>
      <c r="J32" s="2"/>
      <c r="K32" s="2"/>
    </row>
  </sheetData>
  <sheetProtection/>
  <mergeCells count="4">
    <mergeCell ref="A1:K1"/>
    <mergeCell ref="G13:K13"/>
    <mergeCell ref="B30:F30"/>
    <mergeCell ref="C12:K1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Don</cp:lastModifiedBy>
  <cp:lastPrinted>2008-07-28T22:13:48Z</cp:lastPrinted>
  <dcterms:created xsi:type="dcterms:W3CDTF">2008-07-28T02:26:50Z</dcterms:created>
  <dcterms:modified xsi:type="dcterms:W3CDTF">2011-09-27T21:57:38Z</dcterms:modified>
  <cp:category/>
  <cp:version/>
  <cp:contentType/>
  <cp:contentStatus/>
</cp:coreProperties>
</file>