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6" i="1" l="1"/>
  <c r="F21" i="1"/>
  <c r="G21" i="1"/>
  <c r="H21" i="1"/>
  <c r="I21" i="1"/>
  <c r="K22" i="1" s="1"/>
  <c r="J21" i="1"/>
  <c r="K21" i="1"/>
  <c r="E21" i="1"/>
  <c r="K15" i="1"/>
  <c r="K17" i="1" l="1"/>
  <c r="K34" i="1"/>
  <c r="K33" i="1" l="1"/>
  <c r="K31" i="1"/>
  <c r="K35" i="1" s="1"/>
  <c r="K36" i="1" l="1"/>
</calcChain>
</file>

<file path=xl/sharedStrings.xml><?xml version="1.0" encoding="utf-8"?>
<sst xmlns="http://schemas.openxmlformats.org/spreadsheetml/2006/main" count="44" uniqueCount="42">
  <si>
    <t>Process Steps</t>
  </si>
  <si>
    <t>Step 4: Determine If Deal Makes Sense</t>
  </si>
  <si>
    <t>PV of 2013-2019 Annual Cash Flows</t>
  </si>
  <si>
    <t>Plus: PV of Tax Shield</t>
  </si>
  <si>
    <t>Plus: PV of Terminal Value</t>
  </si>
  <si>
    <t>Assumptions:</t>
  </si>
  <si>
    <t xml:space="preserve">Step 2: Estimate PV of  Future Tax Savings </t>
  </si>
  <si>
    <t>C-</t>
  </si>
  <si>
    <t xml:space="preserve">   Target Firm Credit Rating</t>
  </si>
  <si>
    <t xml:space="preserve">      Cumulative Default Probability for a C-</t>
  </si>
  <si>
    <t>Notes:</t>
  </si>
  <si>
    <t xml:space="preserve">   Annual Equity Cash Flows</t>
  </si>
  <si>
    <t xml:space="preserve">   Marginal Tax Rate</t>
  </si>
  <si>
    <t xml:space="preserve">   Comparable Firm Unlevered Beta</t>
  </si>
  <si>
    <t xml:space="preserve">   10-Year U.S. Treasury Bond Rate (%)</t>
  </si>
  <si>
    <t xml:space="preserve">   Terminal Period Growth Rate (%)</t>
  </si>
  <si>
    <t>PV of Cost of Expected Financial Distress</t>
  </si>
  <si>
    <t xml:space="preserve">               Cash Flows (FCFE)</t>
  </si>
  <si>
    <t xml:space="preserve">    Risk Premium on Stocks (%)</t>
  </si>
  <si>
    <t>PV of Tax Shield @ 16.2%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</si>
  <si>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.05 + 2.03 (.055) = .162 x 100 = 16.2%</t>
    </r>
  </si>
  <si>
    <r>
      <t xml:space="preserve">   2013-2019 Unlevered Cost of Equity (%)</t>
    </r>
    <r>
      <rPr>
        <vertAlign val="superscript"/>
        <sz val="11"/>
        <color theme="1"/>
        <rFont val="Calibri"/>
        <family val="2"/>
        <scheme val="minor"/>
      </rPr>
      <t>a</t>
    </r>
  </si>
  <si>
    <r>
      <t xml:space="preserve">   Terminal Period WACC (%)</t>
    </r>
    <r>
      <rPr>
        <vertAlign val="superscript"/>
        <sz val="11"/>
        <color theme="1"/>
        <rFont val="Calibri"/>
        <family val="2"/>
        <scheme val="minor"/>
      </rPr>
      <t>b</t>
    </r>
  </si>
  <si>
    <t xml:space="preserve">   Annual interest Expense</t>
  </si>
  <si>
    <r>
      <t xml:space="preserve">   Interest Tax Savings (Tax Shield)</t>
    </r>
    <r>
      <rPr>
        <vertAlign val="superscript"/>
        <sz val="11"/>
        <color theme="1"/>
        <rFont val="Calibri"/>
        <family val="2"/>
        <scheme val="minor"/>
      </rPr>
      <t>c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</si>
  <si>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Tax shield equals .4 x annual interest expense.</t>
    </r>
  </si>
  <si>
    <t>Present Value of Equity Cash Flows Using the Adjusted Present Value Method</t>
  </si>
  <si>
    <t>Step 1: Estimate PV of Target Firm's Unlevered</t>
  </si>
  <si>
    <t>Table 14.3</t>
  </si>
  <si>
    <t xml:space="preserve">Table 14.1 which shows D/E in 2019 at 5%. Recall the proportion debt is of total capital can be determined by </t>
  </si>
  <si>
    <t xml:space="preserve">dividing the target D/E ratio by (1+D/E) or .05/1.05. Therefore, debt is 5% of total capital and equity 95%  </t>
  </si>
  <si>
    <t xml:space="preserve">during the terminal period. If the borrowing rate for this firm is 10%, WACC = .05 x .10 + .95 x .162 = 15.9. 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</si>
  <si>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The discount rate in the terminal period reflects the presence of debt. The target D/E ratio is taken from  </t>
    </r>
  </si>
  <si>
    <t>Equals: Total PV Excl. Tax &amp; Cost of Financial Distress</t>
  </si>
  <si>
    <t>Step 3: Estimate the Potential Cost of Financial</t>
  </si>
  <si>
    <t xml:space="preserve">              Distress</t>
  </si>
  <si>
    <t>Total PV Excl. Tax Shield &amp; Cost of Financial Distress</t>
  </si>
  <si>
    <t xml:space="preserve"> Less:  PV of Expected Cost of Financial Distress</t>
  </si>
  <si>
    <t>Equal Total PV Incl. Tax Shield &amp; Financial Distress</t>
  </si>
  <si>
    <t xml:space="preserve">      Expected Cost of Financial Distress as a % of</t>
  </si>
  <si>
    <t xml:space="preserve">         Firm Value Per Andrade, 1998 &amp; Korteweg, 2010</t>
  </si>
  <si>
    <t xml:space="preserve">         Rated Firm over 10 Years (See Table 14.2)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</si>
</sst>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workbookViewId="0">
      <selection activeCell="A28" sqref="A28:D28"/>
    </sheetView>
  </sheetViews>
  <sheetFormatPr defaultRowHeight="15" x14ac:dyDescent="0.25"/>
  <cols>
    <col min="4" max="4" width="18.85546875" customWidth="1"/>
    <col min="5" max="5" width="7.7109375" customWidth="1"/>
    <col min="6" max="6" width="7.140625" customWidth="1"/>
    <col min="7" max="7" width="7" customWidth="1"/>
    <col min="8" max="8" width="7.28515625" customWidth="1"/>
    <col min="9" max="9" width="6.85546875" customWidth="1"/>
    <col min="10" max="10" width="7.28515625" customWidth="1"/>
    <col min="11" max="11" width="6.85546875" customWidth="1"/>
  </cols>
  <sheetData>
    <row r="1" spans="1:12" x14ac:dyDescent="0.25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x14ac:dyDescent="0.25">
      <c r="A3" s="6" t="s">
        <v>0</v>
      </c>
      <c r="B3" s="6"/>
      <c r="C3" s="6"/>
      <c r="D3" s="6"/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</row>
    <row r="4" spans="1:12" x14ac:dyDescent="0.25">
      <c r="A4" s="6" t="s">
        <v>27</v>
      </c>
      <c r="B4" s="6"/>
      <c r="C4" s="6"/>
      <c r="D4" s="6"/>
    </row>
    <row r="5" spans="1:12" x14ac:dyDescent="0.25">
      <c r="A5" s="6" t="s">
        <v>17</v>
      </c>
      <c r="B5" s="6"/>
      <c r="C5" s="6"/>
      <c r="D5" s="6"/>
    </row>
    <row r="6" spans="1:12" x14ac:dyDescent="0.25">
      <c r="A6" s="7" t="s">
        <v>5</v>
      </c>
      <c r="B6" s="7"/>
      <c r="C6" s="7"/>
      <c r="D6" s="7"/>
    </row>
    <row r="7" spans="1:12" x14ac:dyDescent="0.25">
      <c r="A7" s="7" t="s">
        <v>11</v>
      </c>
      <c r="B7" s="7"/>
      <c r="C7" s="7"/>
      <c r="D7" s="7"/>
      <c r="E7" s="1">
        <v>0.3</v>
      </c>
      <c r="F7" s="1">
        <v>0.2</v>
      </c>
      <c r="G7" s="1">
        <v>1.8</v>
      </c>
      <c r="H7" s="1">
        <v>7.4</v>
      </c>
      <c r="I7" s="1">
        <v>7.7</v>
      </c>
      <c r="J7" s="1">
        <v>8.1</v>
      </c>
      <c r="K7" s="1">
        <v>8.5</v>
      </c>
      <c r="L7" s="1"/>
    </row>
    <row r="8" spans="1:12" x14ac:dyDescent="0.25">
      <c r="A8" s="7" t="s">
        <v>12</v>
      </c>
      <c r="B8" s="7"/>
      <c r="C8" s="7"/>
      <c r="D8" s="7"/>
      <c r="E8" s="1">
        <v>0.4</v>
      </c>
      <c r="F8" s="1"/>
      <c r="G8" s="1"/>
      <c r="H8" s="1"/>
      <c r="I8" s="1"/>
      <c r="J8" s="1"/>
      <c r="K8" s="1"/>
      <c r="L8" s="1"/>
    </row>
    <row r="9" spans="1:12" ht="17.25" x14ac:dyDescent="0.25">
      <c r="A9" s="7" t="s">
        <v>13</v>
      </c>
      <c r="B9" s="7"/>
      <c r="C9" s="7"/>
      <c r="D9" s="7"/>
      <c r="E9" s="1">
        <v>2.0299999999999998</v>
      </c>
      <c r="F9" s="1"/>
      <c r="G9" s="1"/>
      <c r="H9" s="1"/>
      <c r="I9" s="1"/>
      <c r="J9" s="1"/>
      <c r="K9" s="1"/>
      <c r="L9" s="1"/>
    </row>
    <row r="10" spans="1:12" x14ac:dyDescent="0.25">
      <c r="A10" s="7" t="s">
        <v>14</v>
      </c>
      <c r="B10" s="7"/>
      <c r="C10" s="7"/>
      <c r="D10" s="7"/>
      <c r="E10" s="1">
        <v>0.05</v>
      </c>
      <c r="F10" s="1"/>
      <c r="G10" s="1"/>
      <c r="H10" s="1"/>
      <c r="I10" s="1"/>
      <c r="J10" s="1"/>
      <c r="K10" s="1"/>
      <c r="L10" s="1"/>
    </row>
    <row r="11" spans="1:12" x14ac:dyDescent="0.25">
      <c r="A11" s="7" t="s">
        <v>18</v>
      </c>
      <c r="B11" s="7"/>
      <c r="C11" s="7"/>
      <c r="D11" s="7"/>
      <c r="E11" s="2">
        <v>5.5E-2</v>
      </c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15</v>
      </c>
      <c r="B12" s="7"/>
      <c r="C12" s="7"/>
      <c r="D12" s="7"/>
      <c r="E12" s="2">
        <v>4.4999999999999998E-2</v>
      </c>
      <c r="F12" s="1"/>
      <c r="G12" s="1"/>
      <c r="H12" s="1"/>
      <c r="I12" s="1"/>
      <c r="J12" s="1"/>
      <c r="K12" s="1"/>
      <c r="L12" s="1"/>
    </row>
    <row r="13" spans="1:12" ht="17.25" x14ac:dyDescent="0.25">
      <c r="A13" s="7" t="s">
        <v>21</v>
      </c>
      <c r="B13" s="7"/>
      <c r="C13" s="7"/>
      <c r="D13" s="7"/>
      <c r="E13" s="2">
        <v>0.16200000000000001</v>
      </c>
      <c r="F13" s="1"/>
      <c r="G13" s="1"/>
      <c r="H13" s="1"/>
      <c r="I13" s="1"/>
      <c r="J13" s="1"/>
      <c r="K13" s="1"/>
      <c r="L13" s="1"/>
    </row>
    <row r="14" spans="1:12" ht="17.25" x14ac:dyDescent="0.25">
      <c r="A14" s="7" t="s">
        <v>22</v>
      </c>
      <c r="B14" s="7"/>
      <c r="C14" s="7"/>
      <c r="D14" s="7"/>
      <c r="E14" s="2">
        <v>0.159</v>
      </c>
      <c r="F14" s="1"/>
      <c r="G14" s="1"/>
      <c r="H14" s="1"/>
      <c r="I14" s="1"/>
      <c r="J14" s="1"/>
      <c r="K14" s="1"/>
      <c r="L14" s="1"/>
    </row>
    <row r="15" spans="1:12" x14ac:dyDescent="0.25">
      <c r="A15" s="7" t="s">
        <v>2</v>
      </c>
      <c r="B15" s="7"/>
      <c r="C15" s="7"/>
      <c r="D15" s="7"/>
      <c r="E15" s="1"/>
      <c r="F15" s="1"/>
      <c r="G15" s="1"/>
      <c r="H15" s="1"/>
      <c r="I15" s="1"/>
      <c r="J15" s="1"/>
      <c r="K15" s="1">
        <f>NPV(E13,E7,F7:G7,H7,I7,J7,K7)</f>
        <v>15.50895343755181</v>
      </c>
      <c r="L15" s="1"/>
    </row>
    <row r="16" spans="1:12" x14ac:dyDescent="0.25">
      <c r="A16" s="7" t="s">
        <v>4</v>
      </c>
      <c r="B16" s="7"/>
      <c r="C16" s="7"/>
      <c r="D16" s="7"/>
      <c r="E16" s="1"/>
      <c r="F16" s="1"/>
      <c r="G16" s="1"/>
      <c r="H16" s="1"/>
      <c r="I16" s="1"/>
      <c r="J16" s="1"/>
      <c r="K16" s="1">
        <f>K7*(1+E12)/(E14-E12)/(1+E13)</f>
        <v>67.053930005737243</v>
      </c>
      <c r="L16" s="1"/>
    </row>
    <row r="17" spans="1:12" x14ac:dyDescent="0.25">
      <c r="A17" s="7" t="s">
        <v>33</v>
      </c>
      <c r="B17" s="7"/>
      <c r="C17" s="7"/>
      <c r="D17" s="7"/>
      <c r="E17" s="1"/>
      <c r="F17" s="1"/>
      <c r="G17" s="1"/>
      <c r="H17" s="1"/>
      <c r="I17" s="1"/>
      <c r="J17" s="1"/>
      <c r="K17" s="1">
        <f>K15+K16</f>
        <v>82.562883443289053</v>
      </c>
      <c r="L17" s="1"/>
    </row>
    <row r="18" spans="1:12" x14ac:dyDescent="0.25">
      <c r="A18" s="7" t="s">
        <v>6</v>
      </c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7" t="s">
        <v>5</v>
      </c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7" t="s">
        <v>23</v>
      </c>
      <c r="B20" s="7"/>
      <c r="C20" s="7"/>
      <c r="D20" s="7"/>
      <c r="E20" s="1">
        <v>3</v>
      </c>
      <c r="F20" s="1">
        <v>2.66</v>
      </c>
      <c r="G20" s="1">
        <v>2.17</v>
      </c>
      <c r="H20" s="1">
        <v>1.67</v>
      </c>
      <c r="I20" s="1">
        <v>1.33</v>
      </c>
      <c r="J20" s="1">
        <v>1</v>
      </c>
      <c r="K20" s="1">
        <v>0.67</v>
      </c>
      <c r="L20" s="1"/>
    </row>
    <row r="21" spans="1:12" ht="17.25" x14ac:dyDescent="0.25">
      <c r="A21" s="7" t="s">
        <v>24</v>
      </c>
      <c r="B21" s="7"/>
      <c r="C21" s="7"/>
      <c r="D21" s="7"/>
      <c r="E21" s="1">
        <f>E20*0.6</f>
        <v>1.7999999999999998</v>
      </c>
      <c r="F21" s="1">
        <f t="shared" ref="F21:K21" si="0">F20*0.6</f>
        <v>1.5960000000000001</v>
      </c>
      <c r="G21" s="1">
        <f t="shared" si="0"/>
        <v>1.3019999999999998</v>
      </c>
      <c r="H21" s="1">
        <f t="shared" si="0"/>
        <v>1.002</v>
      </c>
      <c r="I21" s="1">
        <f t="shared" si="0"/>
        <v>0.79800000000000004</v>
      </c>
      <c r="J21" s="1">
        <f t="shared" si="0"/>
        <v>0.6</v>
      </c>
      <c r="K21" s="1">
        <f t="shared" si="0"/>
        <v>0.40200000000000002</v>
      </c>
      <c r="L21" s="1"/>
    </row>
    <row r="22" spans="1:12" x14ac:dyDescent="0.25">
      <c r="A22" s="7" t="s">
        <v>19</v>
      </c>
      <c r="B22" s="7"/>
      <c r="C22" s="7"/>
      <c r="D22" s="7"/>
      <c r="E22" s="1"/>
      <c r="F22" s="1"/>
      <c r="G22" s="1"/>
      <c r="H22" s="1"/>
      <c r="I22" s="1"/>
      <c r="J22" s="1"/>
      <c r="K22" s="1">
        <f>NPV(E13,E21,F21,G21,H21,I21,J21,K21)</f>
        <v>4.8714415009138454</v>
      </c>
      <c r="L22" s="1"/>
    </row>
    <row r="23" spans="1:12" x14ac:dyDescent="0.25">
      <c r="A23" s="7" t="s">
        <v>34</v>
      </c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7" t="s">
        <v>35</v>
      </c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7" t="s">
        <v>5</v>
      </c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7" t="s">
        <v>8</v>
      </c>
      <c r="B26" s="7"/>
      <c r="C26" s="7"/>
      <c r="D26" s="7"/>
      <c r="E26" s="4" t="s">
        <v>7</v>
      </c>
      <c r="F26" s="1"/>
      <c r="G26" s="1"/>
      <c r="H26" s="1"/>
      <c r="I26" s="1"/>
      <c r="J26" s="1"/>
      <c r="K26" s="1"/>
      <c r="L26" s="1"/>
    </row>
    <row r="27" spans="1:12" x14ac:dyDescent="0.25">
      <c r="A27" s="7" t="s">
        <v>9</v>
      </c>
      <c r="B27" s="7"/>
      <c r="C27" s="7"/>
      <c r="D27" s="7"/>
      <c r="F27" s="1"/>
      <c r="G27" s="1"/>
      <c r="H27" s="1"/>
      <c r="I27" s="1"/>
      <c r="J27" s="1"/>
      <c r="K27" s="1"/>
      <c r="L27" s="1"/>
    </row>
    <row r="28" spans="1:12" x14ac:dyDescent="0.25">
      <c r="A28" s="7" t="s">
        <v>41</v>
      </c>
      <c r="B28" s="7"/>
      <c r="C28" s="7"/>
      <c r="D28" s="7"/>
      <c r="E28" s="3">
        <v>0.87160000000000004</v>
      </c>
      <c r="F28" s="1"/>
      <c r="G28" s="1"/>
      <c r="H28" s="1"/>
      <c r="I28" s="1"/>
      <c r="J28" s="1"/>
      <c r="K28" s="1"/>
      <c r="L28" s="1"/>
    </row>
    <row r="29" spans="1:12" x14ac:dyDescent="0.25">
      <c r="A29" s="7" t="s">
        <v>39</v>
      </c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7" t="s">
        <v>40</v>
      </c>
      <c r="B30" s="7"/>
      <c r="C30" s="7"/>
      <c r="D30" s="7"/>
      <c r="E30" s="1">
        <v>0.3</v>
      </c>
      <c r="F30" s="1"/>
      <c r="G30" s="1"/>
      <c r="H30" s="1"/>
      <c r="I30" s="1"/>
      <c r="J30" s="1"/>
      <c r="K30" s="1"/>
      <c r="L30" s="1"/>
    </row>
    <row r="31" spans="1:12" x14ac:dyDescent="0.25">
      <c r="A31" s="7" t="s">
        <v>16</v>
      </c>
      <c r="B31" s="7"/>
      <c r="C31" s="7"/>
      <c r="D31" s="7"/>
      <c r="E31" s="1"/>
      <c r="F31" s="1"/>
      <c r="G31" s="1"/>
      <c r="H31" s="1"/>
      <c r="I31" s="1"/>
      <c r="J31" s="1"/>
      <c r="K31" s="1">
        <f>K17*E28*E30</f>
        <v>21.588542762751221</v>
      </c>
      <c r="L31" s="1"/>
    </row>
    <row r="32" spans="1:12" s="5" customFormat="1" x14ac:dyDescent="0.25">
      <c r="A32" s="7" t="s">
        <v>1</v>
      </c>
      <c r="B32" s="7"/>
      <c r="C32" s="7"/>
      <c r="D32" s="7"/>
    </row>
    <row r="33" spans="1:12" x14ac:dyDescent="0.25">
      <c r="A33" s="7" t="s">
        <v>36</v>
      </c>
      <c r="B33" s="7"/>
      <c r="C33" s="7"/>
      <c r="D33" s="7"/>
      <c r="E33" s="1"/>
      <c r="F33" s="1"/>
      <c r="G33" s="1"/>
      <c r="H33" s="1"/>
      <c r="I33" s="1"/>
      <c r="J33" s="1"/>
      <c r="K33" s="1">
        <f>K17</f>
        <v>82.562883443289053</v>
      </c>
      <c r="L33" s="1"/>
    </row>
    <row r="34" spans="1:12" x14ac:dyDescent="0.25">
      <c r="A34" s="7" t="s">
        <v>3</v>
      </c>
      <c r="B34" s="7"/>
      <c r="C34" s="7"/>
      <c r="D34" s="7"/>
      <c r="K34" s="1">
        <f>K22</f>
        <v>4.8714415009138454</v>
      </c>
    </row>
    <row r="35" spans="1:12" x14ac:dyDescent="0.25">
      <c r="A35" s="7" t="s">
        <v>37</v>
      </c>
      <c r="B35" s="7"/>
      <c r="C35" s="7"/>
      <c r="D35" s="7"/>
      <c r="K35" s="1">
        <f>K31</f>
        <v>21.588542762751221</v>
      </c>
    </row>
    <row r="36" spans="1:12" x14ac:dyDescent="0.25">
      <c r="A36" s="7" t="s">
        <v>38</v>
      </c>
      <c r="B36" s="7"/>
      <c r="C36" s="7"/>
      <c r="D36" s="7"/>
      <c r="K36" s="1">
        <f>K33+K34-K35</f>
        <v>65.845782181451682</v>
      </c>
    </row>
    <row r="37" spans="1:12" x14ac:dyDescent="0.25">
      <c r="A37" s="6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18.75" x14ac:dyDescent="0.35">
      <c r="A38" s="6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2" ht="17.25" x14ac:dyDescent="0.25">
      <c r="A39" s="6" t="s">
        <v>32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2" x14ac:dyDescent="0.25">
      <c r="A40" s="7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2" x14ac:dyDescent="0.25">
      <c r="A41" s="7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x14ac:dyDescent="0.25">
      <c r="A42" s="7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ht="17.25" x14ac:dyDescent="0.25">
      <c r="A43" s="7" t="s">
        <v>25</v>
      </c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mergeCells count="43">
    <mergeCell ref="A3:D3"/>
    <mergeCell ref="A1:K1"/>
    <mergeCell ref="A2:K2"/>
    <mergeCell ref="A4:D4"/>
    <mergeCell ref="A32:D32"/>
    <mergeCell ref="A12:D12"/>
    <mergeCell ref="A13:D13"/>
    <mergeCell ref="A5:D5"/>
    <mergeCell ref="A7:D7"/>
    <mergeCell ref="A8:D8"/>
    <mergeCell ref="A9:D9"/>
    <mergeCell ref="A10:D10"/>
    <mergeCell ref="A11:D11"/>
    <mergeCell ref="A6:D6"/>
    <mergeCell ref="A14:D14"/>
    <mergeCell ref="A29:D29"/>
    <mergeCell ref="A18:D18"/>
    <mergeCell ref="A19:D19"/>
    <mergeCell ref="A21:D21"/>
    <mergeCell ref="A22:D22"/>
    <mergeCell ref="A36:D36"/>
    <mergeCell ref="A35:D35"/>
    <mergeCell ref="A33:D33"/>
    <mergeCell ref="A34:D34"/>
    <mergeCell ref="A15:D15"/>
    <mergeCell ref="A16:D16"/>
    <mergeCell ref="A17:D17"/>
    <mergeCell ref="A39:K39"/>
    <mergeCell ref="A43:K43"/>
    <mergeCell ref="A37:K37"/>
    <mergeCell ref="A31:D31"/>
    <mergeCell ref="A20:D20"/>
    <mergeCell ref="A40:K40"/>
    <mergeCell ref="A41:K41"/>
    <mergeCell ref="A42:K42"/>
    <mergeCell ref="A38:K38"/>
    <mergeCell ref="A27:D27"/>
    <mergeCell ref="A24:D24"/>
    <mergeCell ref="A23:D23"/>
    <mergeCell ref="A28:D28"/>
    <mergeCell ref="A30:D30"/>
    <mergeCell ref="A26:D26"/>
    <mergeCell ref="A25:D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2013-01-05T20:28:49Z</dcterms:created>
  <dcterms:modified xsi:type="dcterms:W3CDTF">2013-01-06T21:08:57Z</dcterms:modified>
</cp:coreProperties>
</file>