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Public\Documents\Private\BOOKS\METHODS 3rd\Chapters\Section D Organic Matter Dynamics\26 Lamberti (done)\FINAL\Supplemental Files\"/>
    </mc:Choice>
  </mc:AlternateContent>
  <bookViews>
    <workbookView xWindow="0" yWindow="0" windowWidth="25596" windowHeight="16056" tabRatio="500" activeTab="1"/>
  </bookViews>
  <sheets>
    <sheet name="TOC" sheetId="4" r:id="rId1"/>
    <sheet name="C spiraling metrics" sheetId="1" r:id="rId2"/>
  </sheet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2" i="4" l="1"/>
  <c r="I2" i="4"/>
  <c r="J2" i="4"/>
  <c r="M2" i="4"/>
  <c r="L6" i="4"/>
  <c r="I6" i="4"/>
  <c r="J6" i="4"/>
  <c r="M6" i="4"/>
  <c r="E10" i="4"/>
  <c r="F10" i="4"/>
  <c r="C18" i="4"/>
  <c r="J2" i="1"/>
  <c r="I2" i="1"/>
  <c r="K2" i="1"/>
</calcChain>
</file>

<file path=xl/sharedStrings.xml><?xml version="1.0" encoding="utf-8"?>
<sst xmlns="http://schemas.openxmlformats.org/spreadsheetml/2006/main" count="49" uniqueCount="31">
  <si>
    <t>Date</t>
  </si>
  <si>
    <t>Site</t>
  </si>
  <si>
    <t>TOC (g/m3)</t>
  </si>
  <si>
    <t>Q (m3/d)</t>
  </si>
  <si>
    <t>BOC (g/m2)</t>
  </si>
  <si>
    <t>w (m)</t>
  </si>
  <si>
    <t>Voc (m/d)</t>
  </si>
  <si>
    <t>Rhet (g C/m2/d)</t>
  </si>
  <si>
    <t>z (m)</t>
  </si>
  <si>
    <t>Koc (/d)</t>
  </si>
  <si>
    <t>Soc (m)</t>
  </si>
  <si>
    <t>Time net in</t>
  </si>
  <si>
    <t>Time net out</t>
  </si>
  <si>
    <t>Total time (s)</t>
  </si>
  <si>
    <t>Mean net depth (m)</t>
  </si>
  <si>
    <t>Net width (m)</t>
  </si>
  <si>
    <t>Mean water velocity infront of net (m/s)</t>
  </si>
  <si>
    <t>Discharge (m3/s)</t>
  </si>
  <si>
    <t>Volume (m3)</t>
  </si>
  <si>
    <t>CPOM (g AFDM)</t>
  </si>
  <si>
    <t>CPOC (g C)</t>
  </si>
  <si>
    <t>CPOC (g C/m3)</t>
  </si>
  <si>
    <t>FPOM (g AFDM)</t>
  </si>
  <si>
    <t>FPOC (g C)</t>
  </si>
  <si>
    <t>FPOC (g C/m3)</t>
  </si>
  <si>
    <t>DOC (g C/m3)</t>
  </si>
  <si>
    <t>TOC (g C/m3)</t>
  </si>
  <si>
    <t>UPOM (g AFDM)</t>
  </si>
  <si>
    <t>UPOM (g AFDM/m3)</t>
  </si>
  <si>
    <t>Sample water volume (m3)</t>
  </si>
  <si>
    <t>UPOC (g C/m3)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</si>
</sst>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0" fillId="0" borderId="0" xfId="0" applyAlignment="1">
      <alignment wrapText="1" shrinkToFit="1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0" xfId="0" applyBorder="1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1" xfId="0" applyFont="1" applyBorder="1" applyAlignment="1">
      <alignment wrapText="1" shrinkToFit="1"/>
    </xf>
    <xf numFmtId="0" fontId="1" fillId="0" borderId="2" xfId="0" applyFont="1" applyBorder="1" applyAlignment="1">
      <alignment wrapText="1" shrinkToFit="1"/>
    </xf>
    <xf numFmtId="0" fontId="1" fillId="0" borderId="3" xfId="0" applyFont="1" applyBorder="1" applyAlignment="1">
      <alignment wrapText="1" shrinkToFit="1"/>
    </xf>
  </cellXfs>
  <cellStyles count="2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workbookViewId="0">
      <selection sqref="A1:M2"/>
    </sheetView>
  </sheetViews>
  <sheetFormatPr defaultColWidth="11.19921875" defaultRowHeight="15.6" x14ac:dyDescent="0.3"/>
  <cols>
    <col min="3" max="3" width="15.19921875" bestFit="1" customWidth="1"/>
  </cols>
  <sheetData>
    <row r="1" spans="1:13" s="1" customFormat="1" ht="62.4" x14ac:dyDescent="0.3">
      <c r="A1" s="9" t="s">
        <v>0</v>
      </c>
      <c r="B1" s="10" t="s">
        <v>1</v>
      </c>
      <c r="C1" s="10" t="s">
        <v>11</v>
      </c>
      <c r="D1" s="10" t="s">
        <v>12</v>
      </c>
      <c r="E1" s="10" t="s">
        <v>13</v>
      </c>
      <c r="F1" s="10" t="s">
        <v>14</v>
      </c>
      <c r="G1" s="10" t="s">
        <v>15</v>
      </c>
      <c r="H1" s="10" t="s">
        <v>16</v>
      </c>
      <c r="I1" s="10" t="s">
        <v>17</v>
      </c>
      <c r="J1" s="10" t="s">
        <v>18</v>
      </c>
      <c r="K1" s="10" t="s">
        <v>19</v>
      </c>
      <c r="L1" s="10" t="s">
        <v>20</v>
      </c>
      <c r="M1" s="11" t="s">
        <v>21</v>
      </c>
    </row>
    <row r="2" spans="1:13" ht="16.2" thickBot="1" x14ac:dyDescent="0.35">
      <c r="A2" s="2"/>
      <c r="B2" s="3"/>
      <c r="C2" s="3"/>
      <c r="D2" s="3"/>
      <c r="E2" s="3"/>
      <c r="F2" s="3"/>
      <c r="G2" s="3"/>
      <c r="H2" s="3"/>
      <c r="I2" s="3">
        <f>F2*G2*H2</f>
        <v>0</v>
      </c>
      <c r="J2" s="3">
        <f>I2*E2</f>
        <v>0</v>
      </c>
      <c r="K2" s="3"/>
      <c r="L2" s="3">
        <f>K2*0.484</f>
        <v>0</v>
      </c>
      <c r="M2" s="4" t="e">
        <f>L2/J2</f>
        <v>#DIV/0!</v>
      </c>
    </row>
    <row r="4" spans="1:13" ht="16.2" thickBot="1" x14ac:dyDescent="0.35"/>
    <row r="5" spans="1:13" ht="62.4" x14ac:dyDescent="0.3">
      <c r="A5" s="9" t="s">
        <v>0</v>
      </c>
      <c r="B5" s="10" t="s">
        <v>1</v>
      </c>
      <c r="C5" s="10" t="s">
        <v>11</v>
      </c>
      <c r="D5" s="10" t="s">
        <v>12</v>
      </c>
      <c r="E5" s="10" t="s">
        <v>13</v>
      </c>
      <c r="F5" s="10" t="s">
        <v>14</v>
      </c>
      <c r="G5" s="10" t="s">
        <v>15</v>
      </c>
      <c r="H5" s="10" t="s">
        <v>16</v>
      </c>
      <c r="I5" s="10" t="s">
        <v>17</v>
      </c>
      <c r="J5" s="10" t="s">
        <v>18</v>
      </c>
      <c r="K5" s="10" t="s">
        <v>22</v>
      </c>
      <c r="L5" s="10" t="s">
        <v>23</v>
      </c>
      <c r="M5" s="11" t="s">
        <v>24</v>
      </c>
    </row>
    <row r="6" spans="1:13" ht="16.2" thickBot="1" x14ac:dyDescent="0.35">
      <c r="A6" s="2"/>
      <c r="B6" s="3"/>
      <c r="C6" s="3"/>
      <c r="D6" s="3"/>
      <c r="E6" s="3"/>
      <c r="F6" s="3"/>
      <c r="G6" s="3"/>
      <c r="H6" s="3"/>
      <c r="I6" s="3">
        <f>F6*G6*H6</f>
        <v>0</v>
      </c>
      <c r="J6" s="3">
        <f>I6*E6</f>
        <v>0</v>
      </c>
      <c r="K6" s="3"/>
      <c r="L6" s="3">
        <f>K6*0.484</f>
        <v>0</v>
      </c>
      <c r="M6" s="4" t="e">
        <f>L6/J6</f>
        <v>#DIV/0!</v>
      </c>
    </row>
    <row r="8" spans="1:13" ht="16.2" thickBot="1" x14ac:dyDescent="0.35"/>
    <row r="9" spans="1:13" ht="31.2" x14ac:dyDescent="0.3">
      <c r="A9" s="9" t="s">
        <v>0</v>
      </c>
      <c r="B9" s="10" t="s">
        <v>1</v>
      </c>
      <c r="C9" s="10" t="s">
        <v>29</v>
      </c>
      <c r="D9" s="10" t="s">
        <v>27</v>
      </c>
      <c r="E9" s="10" t="s">
        <v>28</v>
      </c>
      <c r="F9" s="11" t="s">
        <v>30</v>
      </c>
    </row>
    <row r="10" spans="1:13" ht="16.2" thickBot="1" x14ac:dyDescent="0.35">
      <c r="A10" s="2"/>
      <c r="B10" s="3"/>
      <c r="C10" s="3"/>
      <c r="D10" s="3"/>
      <c r="E10" s="3" t="e">
        <f>D10/C10</f>
        <v>#DIV/0!</v>
      </c>
      <c r="F10" s="4" t="e">
        <f>E10*0.484</f>
        <v>#DIV/0!</v>
      </c>
    </row>
    <row r="12" spans="1:13" ht="16.2" thickBot="1" x14ac:dyDescent="0.35"/>
    <row r="13" spans="1:13" x14ac:dyDescent="0.3">
      <c r="A13" s="9" t="s">
        <v>0</v>
      </c>
      <c r="B13" s="10" t="s">
        <v>1</v>
      </c>
      <c r="C13" s="8" t="s">
        <v>25</v>
      </c>
    </row>
    <row r="14" spans="1:13" ht="16.2" thickBot="1" x14ac:dyDescent="0.35">
      <c r="A14" s="2"/>
      <c r="B14" s="3"/>
      <c r="C14" s="4"/>
    </row>
    <row r="15" spans="1:13" x14ac:dyDescent="0.3">
      <c r="A15" s="5"/>
      <c r="B15" s="5"/>
      <c r="C15" s="5"/>
    </row>
    <row r="16" spans="1:13" ht="16.2" thickBot="1" x14ac:dyDescent="0.35"/>
    <row r="17" spans="1:3" x14ac:dyDescent="0.3">
      <c r="A17" s="6" t="s">
        <v>0</v>
      </c>
      <c r="B17" s="7" t="s">
        <v>1</v>
      </c>
      <c r="C17" s="8" t="s">
        <v>26</v>
      </c>
    </row>
    <row r="18" spans="1:3" ht="16.2" thickBot="1" x14ac:dyDescent="0.35">
      <c r="A18" s="2"/>
      <c r="B18" s="3"/>
      <c r="C18" s="4" t="e">
        <f>M2+M6+F10+C14</f>
        <v>#DIV/0!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"/>
  <sheetViews>
    <sheetView tabSelected="1" workbookViewId="0">
      <selection activeCell="F28" sqref="F28"/>
    </sheetView>
  </sheetViews>
  <sheetFormatPr defaultColWidth="11.19921875" defaultRowHeight="15.6" x14ac:dyDescent="0.3"/>
  <cols>
    <col min="7" max="7" width="14.796875" bestFit="1" customWidth="1"/>
  </cols>
  <sheetData>
    <row r="1" spans="1:11" x14ac:dyDescent="0.3">
      <c r="A1" s="6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7</v>
      </c>
      <c r="H1" s="7" t="s">
        <v>8</v>
      </c>
      <c r="I1" s="7" t="s">
        <v>6</v>
      </c>
      <c r="J1" s="7" t="s">
        <v>9</v>
      </c>
      <c r="K1" s="8" t="s">
        <v>10</v>
      </c>
    </row>
    <row r="2" spans="1:11" ht="16.2" thickBot="1" x14ac:dyDescent="0.35">
      <c r="A2" s="2"/>
      <c r="B2" s="3"/>
      <c r="C2" s="3"/>
      <c r="D2" s="3"/>
      <c r="E2" s="3"/>
      <c r="F2" s="3"/>
      <c r="G2" s="3"/>
      <c r="H2" s="3"/>
      <c r="I2" s="3" t="e">
        <f>(C2*D2)/(E2*F2)</f>
        <v>#DIV/0!</v>
      </c>
      <c r="J2" s="3" t="e">
        <f>G2/(E2+(C2*H2))</f>
        <v>#DIV/0!</v>
      </c>
      <c r="K2" s="4" t="e">
        <f>I2/J2</f>
        <v>#DIV/0!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TOC</vt:lpstr>
      <vt:lpstr>C spiraling metrics</vt:lpstr>
    </vt:vector>
  </TitlesOfParts>
  <Company>Oak Ridge National Laboratory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Griffiths, Natalie A.</dc:creator>
  <cp:lastModifiedBy>Gary Lamberti</cp:lastModifiedBy>
  <dcterms:created xsi:type="dcterms:W3CDTF">2016-01-18T14:50:27Z</dcterms:created>
  <dcterms:modified xsi:type="dcterms:W3CDTF">2016-12-29T20:57:32Z</dcterms:modified>
</cp:coreProperties>
</file>