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ublic\Documents\Private\BOOKS\METHODS 3rd\Chapters\Section E Ecosystem Processes\35 Benke\FINAL\Supplemental Files\"/>
    </mc:Choice>
  </mc:AlternateContent>
  <bookViews>
    <workbookView xWindow="0" yWindow="0" windowWidth="28800" windowHeight="14925"/>
  </bookViews>
  <sheets>
    <sheet name="Worksheet 35.4" sheetId="1" r:id="rId1"/>
    <sheet name="Sheet2" sheetId="2" r:id="rId2"/>
    <sheet name="Sheet3" sheetId="3" r:id="rId3"/>
  </sheets>
  <definedNames>
    <definedName name="OLE_LINK1" localSheetId="0">'Worksheet 35.4'!$A$13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1" l="1"/>
  <c r="K24" i="1"/>
  <c r="K22" i="1"/>
  <c r="K21" i="1"/>
  <c r="K19" i="1"/>
  <c r="K18" i="1"/>
  <c r="G18" i="1"/>
  <c r="G25" i="1"/>
  <c r="G24" i="1"/>
  <c r="G22" i="1"/>
  <c r="G21" i="1"/>
  <c r="G19" i="1"/>
  <c r="H25" i="1"/>
  <c r="H24" i="1"/>
  <c r="H19" i="1"/>
  <c r="I19" i="1"/>
  <c r="M19" i="1"/>
  <c r="N19" i="1"/>
  <c r="H18" i="1"/>
  <c r="I18" i="1"/>
  <c r="M18" i="1"/>
  <c r="N18" i="1"/>
  <c r="H22" i="1"/>
  <c r="I22" i="1"/>
  <c r="M22" i="1"/>
  <c r="N22" i="1"/>
  <c r="H21" i="1"/>
  <c r="I21" i="1"/>
  <c r="M21" i="1"/>
  <c r="N21" i="1"/>
  <c r="I25" i="1"/>
  <c r="M25" i="1"/>
  <c r="N25" i="1"/>
  <c r="I24" i="1"/>
  <c r="M24" i="1"/>
  <c r="N24" i="1"/>
</calcChain>
</file>

<file path=xl/sharedStrings.xml><?xml version="1.0" encoding="utf-8"?>
<sst xmlns="http://schemas.openxmlformats.org/spreadsheetml/2006/main" count="70" uniqueCount="42">
  <si>
    <t>Consumer</t>
  </si>
  <si>
    <r>
      <t>Production      (mg m</t>
    </r>
    <r>
      <rPr>
        <vertAlign val="superscript"/>
        <sz val="8"/>
        <color theme="1"/>
        <rFont val="Verdana"/>
        <family val="2"/>
      </rPr>
      <t>-2</t>
    </r>
    <r>
      <rPr>
        <sz val="8"/>
        <color theme="1"/>
        <rFont val="Verdana"/>
        <family val="2"/>
      </rPr>
      <t>y</t>
    </r>
    <r>
      <rPr>
        <vertAlign val="superscript"/>
        <sz val="8"/>
        <color theme="1"/>
        <rFont val="Verdana"/>
        <family val="2"/>
      </rPr>
      <t>-1</t>
    </r>
    <r>
      <rPr>
        <sz val="8"/>
        <color theme="1"/>
        <rFont val="Verdana"/>
        <family val="2"/>
      </rPr>
      <t>)</t>
    </r>
  </si>
  <si>
    <t xml:space="preserve">Diet Proportion of Food Type </t>
  </si>
  <si>
    <t>Assimilation Efficiency of Food Type i</t>
  </si>
  <si>
    <t>Gross Production Efficiency of Food Type i (AE x NPE)</t>
  </si>
  <si>
    <r>
      <t>Amount Food Type i Ingested (mg m</t>
    </r>
    <r>
      <rPr>
        <vertAlign val="superscript"/>
        <sz val="8"/>
        <color theme="1"/>
        <rFont val="Verdana"/>
        <family val="2"/>
      </rPr>
      <t>-2</t>
    </r>
    <r>
      <rPr>
        <sz val="8"/>
        <color theme="1"/>
        <rFont val="Verdana"/>
        <family val="2"/>
      </rPr>
      <t>y</t>
    </r>
    <r>
      <rPr>
        <vertAlign val="superscript"/>
        <sz val="8"/>
        <color theme="1"/>
        <rFont val="Verdana"/>
        <family val="2"/>
      </rPr>
      <t>-1</t>
    </r>
    <r>
      <rPr>
        <sz val="8"/>
        <color theme="1"/>
        <rFont val="Verdana"/>
        <family val="2"/>
      </rPr>
      <t>)</t>
    </r>
  </si>
  <si>
    <t>Ingestion/ Production</t>
  </si>
  <si>
    <r>
      <t>P</t>
    </r>
    <r>
      <rPr>
        <vertAlign val="subscript"/>
        <sz val="8"/>
        <color theme="1"/>
        <rFont val="Verdana"/>
        <family val="2"/>
      </rPr>
      <t>i</t>
    </r>
  </si>
  <si>
    <r>
      <t>G</t>
    </r>
    <r>
      <rPr>
        <vertAlign val="subscript"/>
        <sz val="8"/>
        <color theme="1"/>
        <rFont val="Verdana"/>
        <family val="2"/>
      </rPr>
      <t>ij</t>
    </r>
  </si>
  <si>
    <r>
      <t>AE</t>
    </r>
    <r>
      <rPr>
        <vertAlign val="subscript"/>
        <sz val="8"/>
        <color theme="1"/>
        <rFont val="Verdana"/>
        <family val="2"/>
      </rPr>
      <t>i</t>
    </r>
  </si>
  <si>
    <r>
      <t>RA</t>
    </r>
    <r>
      <rPr>
        <vertAlign val="subscript"/>
        <sz val="8"/>
        <color theme="1"/>
        <rFont val="Verdana"/>
        <family val="2"/>
      </rPr>
      <t>ij</t>
    </r>
  </si>
  <si>
    <r>
      <t>FA</t>
    </r>
    <r>
      <rPr>
        <vertAlign val="subscript"/>
        <sz val="8"/>
        <color theme="1"/>
        <rFont val="Verdana"/>
        <family val="2"/>
      </rPr>
      <t>ij</t>
    </r>
  </si>
  <si>
    <r>
      <t>AA</t>
    </r>
    <r>
      <rPr>
        <vertAlign val="subscript"/>
        <sz val="8"/>
        <color theme="1"/>
        <rFont val="Verdana"/>
        <family val="2"/>
      </rPr>
      <t>ij</t>
    </r>
  </si>
  <si>
    <r>
      <t>GPE</t>
    </r>
    <r>
      <rPr>
        <vertAlign val="subscript"/>
        <sz val="8"/>
        <color theme="1"/>
        <rFont val="Verdana"/>
        <family val="2"/>
      </rPr>
      <t>i</t>
    </r>
  </si>
  <si>
    <r>
      <t>I</t>
    </r>
    <r>
      <rPr>
        <vertAlign val="subscript"/>
        <sz val="8"/>
        <color theme="1"/>
        <rFont val="Verdana"/>
        <family val="2"/>
      </rPr>
      <t>ij</t>
    </r>
  </si>
  <si>
    <r>
      <t>I</t>
    </r>
    <r>
      <rPr>
        <vertAlign val="subscript"/>
        <sz val="8"/>
        <color theme="1"/>
        <rFont val="Verdana"/>
        <family val="2"/>
      </rPr>
      <t>ij</t>
    </r>
    <r>
      <rPr>
        <sz val="8"/>
        <color theme="1"/>
        <rFont val="Verdana"/>
        <family val="2"/>
      </rPr>
      <t>/P</t>
    </r>
    <r>
      <rPr>
        <vertAlign val="subscript"/>
        <sz val="8"/>
        <color theme="1"/>
        <rFont val="Verdana"/>
        <family val="2"/>
      </rPr>
      <t>i</t>
    </r>
  </si>
  <si>
    <t>x</t>
  </si>
  <si>
    <t>=</t>
  </si>
  <si>
    <t>÷</t>
  </si>
  <si>
    <t>grazer</t>
  </si>
  <si>
    <t xml:space="preserve">   diatoms</t>
  </si>
  <si>
    <t>Shredder</t>
  </si>
  <si>
    <t xml:space="preserve">   grazer</t>
  </si>
  <si>
    <t xml:space="preserve">   shredder</t>
  </si>
  <si>
    <t xml:space="preserve"> </t>
  </si>
  <si>
    <t>Relative Amount of Food Type i to production</t>
  </si>
  <si>
    <t>Fractional Amount of Food Type i to production</t>
  </si>
  <si>
    <r>
      <t>Actual Amount of Food type i to production (mg m</t>
    </r>
    <r>
      <rPr>
        <vertAlign val="superscript"/>
        <sz val="8"/>
        <color theme="1"/>
        <rFont val="Verdana"/>
        <family val="2"/>
      </rPr>
      <t>-2</t>
    </r>
    <r>
      <rPr>
        <sz val="8"/>
        <color theme="1"/>
        <rFont val="Verdana"/>
        <family val="2"/>
      </rPr>
      <t xml:space="preserve"> y</t>
    </r>
    <r>
      <rPr>
        <vertAlign val="superscript"/>
        <sz val="8"/>
        <color theme="1"/>
        <rFont val="Verdana"/>
        <family val="2"/>
      </rPr>
      <t>-1</t>
    </r>
    <r>
      <rPr>
        <sz val="8"/>
        <color theme="1"/>
        <rFont val="Verdana"/>
        <family val="2"/>
      </rPr>
      <t>)</t>
    </r>
  </si>
  <si>
    <t xml:space="preserve"> Food type</t>
  </si>
  <si>
    <t xml:space="preserve">   detritus</t>
  </si>
  <si>
    <t>Predator</t>
  </si>
  <si>
    <t>Table 35.4.  Spreadsheet calculations used in assembling two types of food webs (flow web and I/P web) from a hypothetical assemblage of</t>
  </si>
  <si>
    <t xml:space="preserve">stream invertebrates consisting of two basal food resources, two primary consumers and an insect predator (Fig. 35.5). Calculations are </t>
  </si>
  <si>
    <t xml:space="preserve">based on production values for each taxon (column 2), diet proportions of food types in consumer guts (column 3), and assumed ecological </t>
  </si>
  <si>
    <t xml:space="preserve">efficiencies for each food type (column 4).  Assimilation efficiencies (AE = assimilation/ingestion) are assumed to be 0.70 for animal food, </t>
  </si>
  <si>
    <t xml:space="preserve">0.40 for diatoms, and 0.10 for detritus.  The flow web is based on the amount of food type ingested by each consumer (column 9). </t>
  </si>
  <si>
    <t>The Ingestion/Production (I/P) web is based on the ingestion of a food type by a consumer divided by production of the food type (column 10).</t>
  </si>
  <si>
    <t>Net production efficiencies (NPE = production/assimilation) are assumed to be a constant 0.50 for all consumers.  Row of abbreviations</t>
  </si>
  <si>
    <r>
      <t>(e.g., P</t>
    </r>
    <r>
      <rPr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>, G</t>
    </r>
    <r>
      <rPr>
        <vertAlign val="subscript"/>
        <sz val="12"/>
        <color theme="1"/>
        <rFont val="Times New Roman"/>
        <family val="1"/>
      </rPr>
      <t>ij,</t>
    </r>
    <r>
      <rPr>
        <sz val="12"/>
        <color theme="1"/>
        <rFont val="Times New Roman"/>
        <family val="1"/>
      </rPr>
      <t xml:space="preserve"> etc.) corresponds to equations used in each column found in the text.  This table can be expanded to include any number</t>
    </r>
  </si>
  <si>
    <t>of consumers and food types.  Investigators should carefully select their own ecological efficiencies based on their own taxa and food types.</t>
  </si>
  <si>
    <t>These efficiencies (AE, NPE, GPE) may be determination from experimentation or from the literature.  Their calculation enables one to build</t>
  </si>
  <si>
    <t>both flow webs and I/P webs (Figure 35.5)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</si>
</sst>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Verdana"/>
      <family val="2"/>
    </font>
    <font>
      <vertAlign val="superscript"/>
      <sz val="8"/>
      <color theme="1"/>
      <name val="Verdana"/>
      <family val="2"/>
    </font>
    <font>
      <vertAlign val="subscript"/>
      <sz val="8"/>
      <color theme="1"/>
      <name val="Verdana"/>
      <family val="2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17" sqref="B17"/>
    </sheetView>
  </sheetViews>
  <sheetFormatPr defaultColWidth="8.85546875" defaultRowHeight="15" x14ac:dyDescent="0.25"/>
  <cols>
    <col min="1" max="1" width="10.42578125" customWidth="1"/>
    <col min="2" max="2" width="11.140625" customWidth="1"/>
    <col min="4" max="4" width="2.42578125" customWidth="1"/>
    <col min="5" max="5" width="10.85546875" customWidth="1"/>
    <col min="6" max="6" width="4.42578125" customWidth="1"/>
    <col min="7" max="7" width="9.7109375" customWidth="1"/>
    <col min="8" max="8" width="11.42578125" bestFit="1" customWidth="1"/>
    <col min="9" max="9" width="12.85546875" customWidth="1"/>
    <col min="10" max="10" width="3.42578125" customWidth="1"/>
    <col min="11" max="11" width="10.42578125" customWidth="1"/>
    <col min="12" max="12" width="3.42578125" customWidth="1"/>
    <col min="13" max="13" width="11.42578125" customWidth="1"/>
    <col min="14" max="14" width="11.42578125" bestFit="1" customWidth="1"/>
  </cols>
  <sheetData>
    <row r="1" spans="1:14" ht="18.75" customHeight="1" x14ac:dyDescent="0.25">
      <c r="A1" s="13" t="s">
        <v>31</v>
      </c>
    </row>
    <row r="2" spans="1:14" ht="15.75" x14ac:dyDescent="0.25">
      <c r="A2" s="12" t="s">
        <v>32</v>
      </c>
    </row>
    <row r="3" spans="1:14" ht="15.75" x14ac:dyDescent="0.25">
      <c r="A3" s="12" t="s">
        <v>33</v>
      </c>
    </row>
    <row r="4" spans="1:14" ht="15.75" x14ac:dyDescent="0.25">
      <c r="A4" s="12" t="s">
        <v>34</v>
      </c>
    </row>
    <row r="5" spans="1:14" ht="15.75" x14ac:dyDescent="0.25">
      <c r="A5" s="12" t="s">
        <v>35</v>
      </c>
    </row>
    <row r="6" spans="1:14" ht="15.75" x14ac:dyDescent="0.25">
      <c r="A6" s="12" t="s">
        <v>36</v>
      </c>
    </row>
    <row r="7" spans="1:14" ht="15.75" x14ac:dyDescent="0.25">
      <c r="A7" s="12" t="s">
        <v>37</v>
      </c>
    </row>
    <row r="8" spans="1:14" ht="18.75" x14ac:dyDescent="0.35">
      <c r="A8" s="12" t="s">
        <v>38</v>
      </c>
    </row>
    <row r="9" spans="1:14" ht="15.75" x14ac:dyDescent="0.25">
      <c r="A9" s="12" t="s">
        <v>39</v>
      </c>
    </row>
    <row r="10" spans="1:14" ht="15.75" x14ac:dyDescent="0.25">
      <c r="A10" s="12" t="s">
        <v>40</v>
      </c>
    </row>
    <row r="11" spans="1:14" ht="15.75" x14ac:dyDescent="0.25">
      <c r="A11" s="12" t="s">
        <v>41</v>
      </c>
    </row>
    <row r="12" spans="1:14" ht="15.75" thickBot="1" x14ac:dyDescent="0.3"/>
    <row r="13" spans="1:14" ht="53.25" customHeight="1" x14ac:dyDescent="0.25">
      <c r="A13" s="3" t="s">
        <v>0</v>
      </c>
      <c r="B13" s="14" t="s">
        <v>1</v>
      </c>
      <c r="C13" s="14" t="s">
        <v>2</v>
      </c>
      <c r="D13" s="14"/>
      <c r="E13" s="14" t="s">
        <v>3</v>
      </c>
      <c r="F13" s="14"/>
      <c r="G13" s="14" t="s">
        <v>25</v>
      </c>
      <c r="H13" s="14" t="s">
        <v>26</v>
      </c>
      <c r="I13" s="14" t="s">
        <v>27</v>
      </c>
      <c r="J13" s="14"/>
      <c r="K13" s="14" t="s">
        <v>4</v>
      </c>
      <c r="L13" s="14"/>
      <c r="M13" s="14" t="s">
        <v>5</v>
      </c>
      <c r="N13" s="5" t="s">
        <v>6</v>
      </c>
    </row>
    <row r="14" spans="1:14" ht="15.75" thickBot="1" x14ac:dyDescent="0.3">
      <c r="A14" s="4" t="s">
        <v>28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4"/>
    </row>
    <row r="15" spans="1:14" ht="15.75" thickBot="1" x14ac:dyDescent="0.3">
      <c r="A15" s="2"/>
      <c r="B15" s="4" t="s">
        <v>7</v>
      </c>
      <c r="C15" s="4" t="s">
        <v>8</v>
      </c>
      <c r="D15" s="6"/>
      <c r="E15" s="4" t="s">
        <v>9</v>
      </c>
      <c r="F15" s="6"/>
      <c r="G15" s="4" t="s">
        <v>10</v>
      </c>
      <c r="H15" s="4" t="s">
        <v>11</v>
      </c>
      <c r="I15" s="4" t="s">
        <v>12</v>
      </c>
      <c r="J15" s="6"/>
      <c r="K15" s="4" t="s">
        <v>13</v>
      </c>
      <c r="L15" s="6"/>
      <c r="M15" s="4" t="s">
        <v>14</v>
      </c>
      <c r="N15" s="4" t="s">
        <v>15</v>
      </c>
    </row>
    <row r="16" spans="1:14" x14ac:dyDescent="0.25">
      <c r="A16" s="1"/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 t="s">
        <v>19</v>
      </c>
      <c r="B17" s="2">
        <v>2000</v>
      </c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 t="s">
        <v>20</v>
      </c>
      <c r="B18" s="2">
        <v>10000</v>
      </c>
      <c r="C18" s="2">
        <v>0.5</v>
      </c>
      <c r="D18" s="2" t="s">
        <v>16</v>
      </c>
      <c r="E18" s="2">
        <v>0.4</v>
      </c>
      <c r="F18" s="2" t="s">
        <v>17</v>
      </c>
      <c r="G18" s="2">
        <f t="shared" ref="G18:G25" si="0">C18*E18</f>
        <v>0.2</v>
      </c>
      <c r="H18" s="10">
        <f>G18/(G19+G18)</f>
        <v>0.8</v>
      </c>
      <c r="I18" s="11">
        <f>H18*B17</f>
        <v>1600</v>
      </c>
      <c r="J18" s="2" t="s">
        <v>18</v>
      </c>
      <c r="K18" s="2">
        <f>E18*0.5</f>
        <v>0.2</v>
      </c>
      <c r="L18" s="2" t="s">
        <v>17</v>
      </c>
      <c r="M18" s="7">
        <f>I18/K18</f>
        <v>8000</v>
      </c>
      <c r="N18" s="9">
        <f>M18/B18</f>
        <v>0.8</v>
      </c>
    </row>
    <row r="19" spans="1:14" x14ac:dyDescent="0.25">
      <c r="A19" s="1" t="s">
        <v>29</v>
      </c>
      <c r="B19" s="2">
        <v>150000</v>
      </c>
      <c r="C19" s="2">
        <v>0.5</v>
      </c>
      <c r="D19" s="2" t="s">
        <v>16</v>
      </c>
      <c r="E19" s="2">
        <v>0.1</v>
      </c>
      <c r="F19" s="2" t="s">
        <v>17</v>
      </c>
      <c r="G19" s="2">
        <f t="shared" si="0"/>
        <v>0.05</v>
      </c>
      <c r="H19" s="10">
        <f>G19/(G18+G19)</f>
        <v>0.2</v>
      </c>
      <c r="I19" s="11">
        <f>H19*B17</f>
        <v>400</v>
      </c>
      <c r="J19" s="2" t="s">
        <v>18</v>
      </c>
      <c r="K19" s="2">
        <f>E19*0.5</f>
        <v>0.05</v>
      </c>
      <c r="L19" s="2" t="s">
        <v>17</v>
      </c>
      <c r="M19" s="7">
        <f>I19/K19</f>
        <v>8000</v>
      </c>
      <c r="N19" s="9">
        <f>M19/B19</f>
        <v>5.3333333333333337E-2</v>
      </c>
    </row>
    <row r="20" spans="1:14" x14ac:dyDescent="0.25">
      <c r="A20" s="1" t="s">
        <v>21</v>
      </c>
      <c r="B20" s="2">
        <v>8000</v>
      </c>
      <c r="C20" s="2"/>
      <c r="D20" s="2"/>
      <c r="E20" s="2"/>
      <c r="F20" s="2"/>
      <c r="G20" s="2" t="s">
        <v>24</v>
      </c>
      <c r="H20" s="10"/>
      <c r="I20" s="11"/>
      <c r="J20" s="2"/>
      <c r="K20" s="2"/>
      <c r="L20" s="2"/>
      <c r="M20" s="2"/>
      <c r="N20" s="9"/>
    </row>
    <row r="21" spans="1:14" x14ac:dyDescent="0.25">
      <c r="A21" s="1" t="s">
        <v>20</v>
      </c>
      <c r="B21" s="2">
        <v>10000</v>
      </c>
      <c r="C21" s="2">
        <v>0.05</v>
      </c>
      <c r="D21" s="2" t="s">
        <v>16</v>
      </c>
      <c r="E21" s="2">
        <v>0.4</v>
      </c>
      <c r="F21" s="2" t="s">
        <v>17</v>
      </c>
      <c r="G21" s="2">
        <f t="shared" si="0"/>
        <v>2.0000000000000004E-2</v>
      </c>
      <c r="H21" s="10">
        <f>G21/(G22+G21)</f>
        <v>0.17391304347826089</v>
      </c>
      <c r="I21" s="11">
        <f>H21*B20</f>
        <v>1391.3043478260872</v>
      </c>
      <c r="J21" s="2" t="s">
        <v>18</v>
      </c>
      <c r="K21" s="2">
        <f>E21*0.5</f>
        <v>0.2</v>
      </c>
      <c r="L21" s="2" t="s">
        <v>17</v>
      </c>
      <c r="M21" s="7">
        <f>I21/K21</f>
        <v>6956.5217391304359</v>
      </c>
      <c r="N21" s="9">
        <f>M21/B21</f>
        <v>0.69565217391304357</v>
      </c>
    </row>
    <row r="22" spans="1:14" x14ac:dyDescent="0.25">
      <c r="A22" s="1" t="s">
        <v>29</v>
      </c>
      <c r="B22" s="2">
        <v>150000</v>
      </c>
      <c r="C22" s="2">
        <v>0.95</v>
      </c>
      <c r="D22" s="2" t="s">
        <v>16</v>
      </c>
      <c r="E22" s="2">
        <v>0.1</v>
      </c>
      <c r="F22" s="2" t="s">
        <v>17</v>
      </c>
      <c r="G22" s="2">
        <f t="shared" si="0"/>
        <v>9.5000000000000001E-2</v>
      </c>
      <c r="H22" s="10">
        <f>G22/(G21+G22)</f>
        <v>0.82608695652173914</v>
      </c>
      <c r="I22" s="11">
        <f>H22*B20</f>
        <v>6608.695652173913</v>
      </c>
      <c r="J22" s="2" t="s">
        <v>18</v>
      </c>
      <c r="K22" s="2">
        <f>E22*0.5</f>
        <v>0.05</v>
      </c>
      <c r="L22" s="2" t="s">
        <v>17</v>
      </c>
      <c r="M22" s="7">
        <f>I22/K22</f>
        <v>132173.91304347824</v>
      </c>
      <c r="N22" s="9">
        <f>M22/B22</f>
        <v>0.88115942028985494</v>
      </c>
    </row>
    <row r="23" spans="1:14" x14ac:dyDescent="0.25">
      <c r="A23" s="1" t="s">
        <v>30</v>
      </c>
      <c r="B23" s="2">
        <v>2000</v>
      </c>
      <c r="C23" s="2" t="s">
        <v>24</v>
      </c>
      <c r="E23" s="2" t="s">
        <v>24</v>
      </c>
      <c r="G23" s="2" t="s">
        <v>24</v>
      </c>
      <c r="H23" s="10"/>
      <c r="I23" s="11" t="s">
        <v>24</v>
      </c>
      <c r="K23" s="2" t="s">
        <v>24</v>
      </c>
      <c r="M23" s="7"/>
      <c r="N23" s="9"/>
    </row>
    <row r="24" spans="1:14" x14ac:dyDescent="0.25">
      <c r="A24" s="1" t="s">
        <v>22</v>
      </c>
      <c r="B24" s="2">
        <v>10000</v>
      </c>
      <c r="C24" s="2">
        <v>0.1</v>
      </c>
      <c r="D24" s="2" t="s">
        <v>16</v>
      </c>
      <c r="E24" s="2">
        <v>0.7</v>
      </c>
      <c r="F24" s="2" t="s">
        <v>17</v>
      </c>
      <c r="G24" s="2">
        <f t="shared" si="0"/>
        <v>6.9999999999999993E-2</v>
      </c>
      <c r="H24" s="10">
        <f>G24/(G25+G24)</f>
        <v>9.9999999999999992E-2</v>
      </c>
      <c r="I24" s="11">
        <f>H24*B23</f>
        <v>199.99999999999997</v>
      </c>
      <c r="J24" s="2" t="s">
        <v>18</v>
      </c>
      <c r="K24" s="2">
        <f>E24*0.5</f>
        <v>0.35</v>
      </c>
      <c r="L24" s="2" t="s">
        <v>17</v>
      </c>
      <c r="M24" s="7">
        <f>I24/K24</f>
        <v>571.42857142857133</v>
      </c>
      <c r="N24" s="9">
        <f>M24/B24</f>
        <v>5.7142857142857134E-2</v>
      </c>
    </row>
    <row r="25" spans="1:14" x14ac:dyDescent="0.25">
      <c r="A25" s="1" t="s">
        <v>23</v>
      </c>
      <c r="B25" s="2">
        <v>8000</v>
      </c>
      <c r="C25" s="2">
        <v>0.9</v>
      </c>
      <c r="D25" s="2" t="s">
        <v>16</v>
      </c>
      <c r="E25" s="2">
        <v>0.7</v>
      </c>
      <c r="F25" s="2" t="s">
        <v>17</v>
      </c>
      <c r="G25" s="2">
        <f t="shared" si="0"/>
        <v>0.63</v>
      </c>
      <c r="H25" s="10">
        <f>G25/(G24+G25)</f>
        <v>0.9</v>
      </c>
      <c r="I25" s="11">
        <f>H25*B23</f>
        <v>1800</v>
      </c>
      <c r="J25" s="2" t="s">
        <v>18</v>
      </c>
      <c r="K25" s="2">
        <f>E25*0.5</f>
        <v>0.35</v>
      </c>
      <c r="L25" s="2" t="s">
        <v>17</v>
      </c>
      <c r="M25" s="7">
        <f>I25/K25</f>
        <v>5142.8571428571431</v>
      </c>
      <c r="N25" s="9">
        <f>M25/B25</f>
        <v>0.6428571428571429</v>
      </c>
    </row>
    <row r="26" spans="1:14" ht="15.75" x14ac:dyDescent="0.25">
      <c r="A26" s="8"/>
    </row>
  </sheetData>
  <mergeCells count="12">
    <mergeCell ref="M13:M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Worksheet 35.4</vt:lpstr>
      <vt:lpstr>Sheet2</vt:lpstr>
      <vt:lpstr>Sheet3</vt:lpstr>
      <vt:lpstr>'Worksheet 35.4'!OLE_LINK1</vt:lpstr>
    </vt:vector>
  </TitlesOfParts>
  <Company>The University of Alabama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</dc:creator>
  <cp:lastModifiedBy>Gary Lamberti</cp:lastModifiedBy>
  <dcterms:created xsi:type="dcterms:W3CDTF">2015-11-17T22:36:11Z</dcterms:created>
  <dcterms:modified xsi:type="dcterms:W3CDTF">2017-01-10T19:52:16Z</dcterms:modified>
</cp:coreProperties>
</file>